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I:\PRZETARGI\PRZETARGI\271.34.2025- Sprzatanie 01-03.2026\Robocze\"/>
    </mc:Choice>
  </mc:AlternateContent>
  <xr:revisionPtr revIDLastSave="0" documentId="13_ncr:1_{1B7C0B24-52FA-487B-8E30-BFAD97BF88C6}" xr6:coauthVersionLast="47" xr6:coauthVersionMax="47" xr10:uidLastSave="{00000000-0000-0000-0000-000000000000}"/>
  <bookViews>
    <workbookView xWindow="-120" yWindow="-120" windowWidth="29040" windowHeight="15720" xr2:uid="{172D0CBC-C8AD-4EB3-9980-908AC39DF887}"/>
  </bookViews>
  <sheets>
    <sheet name="Arkusz1" sheetId="1" r:id="rId1"/>
    <sheet name="Arkusz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02" i="1" l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5" i="1"/>
  <c r="Q197" i="1" s="1"/>
  <c r="Q4" i="1"/>
  <c r="N197" i="1"/>
  <c r="M197" i="1"/>
  <c r="L197" i="1"/>
  <c r="O196" i="1"/>
  <c r="H196" i="1"/>
  <c r="I196" i="1" s="1"/>
  <c r="O195" i="1"/>
  <c r="I195" i="1"/>
  <c r="O194" i="1"/>
  <c r="I194" i="1"/>
  <c r="S194" i="1" s="1"/>
  <c r="O193" i="1"/>
  <c r="I193" i="1"/>
  <c r="S193" i="1" s="1"/>
  <c r="O192" i="1"/>
  <c r="I192" i="1"/>
  <c r="H192" i="1"/>
  <c r="S191" i="1"/>
  <c r="O191" i="1"/>
  <c r="H191" i="1"/>
  <c r="I191" i="1" s="1"/>
  <c r="O190" i="1"/>
  <c r="H190" i="1"/>
  <c r="O189" i="1"/>
  <c r="H189" i="1"/>
  <c r="I189" i="1" s="1"/>
  <c r="O188" i="1"/>
  <c r="H188" i="1"/>
  <c r="S187" i="1"/>
  <c r="O187" i="1"/>
  <c r="H187" i="1"/>
  <c r="I187" i="1" s="1"/>
  <c r="O186" i="1"/>
  <c r="H186" i="1"/>
  <c r="I186" i="1" s="1"/>
  <c r="R186" i="1" s="1"/>
  <c r="O185" i="1"/>
  <c r="H185" i="1"/>
  <c r="O184" i="1"/>
  <c r="I184" i="1"/>
  <c r="R184" i="1" s="1"/>
  <c r="H184" i="1"/>
  <c r="O183" i="1"/>
  <c r="H183" i="1"/>
  <c r="O182" i="1"/>
  <c r="H182" i="1"/>
  <c r="I182" i="1" s="1"/>
  <c r="O181" i="1"/>
  <c r="H181" i="1"/>
  <c r="I181" i="1" s="1"/>
  <c r="R181" i="1" s="1"/>
  <c r="O180" i="1"/>
  <c r="H180" i="1"/>
  <c r="I180" i="1" s="1"/>
  <c r="O179" i="1"/>
  <c r="H179" i="1"/>
  <c r="I179" i="1" s="1"/>
  <c r="O178" i="1"/>
  <c r="H178" i="1"/>
  <c r="I178" i="1" s="1"/>
  <c r="O177" i="1"/>
  <c r="I177" i="1"/>
  <c r="R177" i="1" s="1"/>
  <c r="H177" i="1"/>
  <c r="O176" i="1"/>
  <c r="H176" i="1"/>
  <c r="O175" i="1"/>
  <c r="H175" i="1"/>
  <c r="I175" i="1" s="1"/>
  <c r="O174" i="1"/>
  <c r="H174" i="1"/>
  <c r="I174" i="1" s="1"/>
  <c r="O173" i="1"/>
  <c r="H173" i="1"/>
  <c r="I173" i="1" s="1"/>
  <c r="O172" i="1"/>
  <c r="H172" i="1"/>
  <c r="I172" i="1" s="1"/>
  <c r="O171" i="1"/>
  <c r="H171" i="1"/>
  <c r="I171" i="1" s="1"/>
  <c r="O170" i="1"/>
  <c r="H170" i="1"/>
  <c r="I170" i="1" s="1"/>
  <c r="O169" i="1"/>
  <c r="H169" i="1"/>
  <c r="I169" i="1" s="1"/>
  <c r="O168" i="1"/>
  <c r="H168" i="1"/>
  <c r="O167" i="1"/>
  <c r="H167" i="1"/>
  <c r="I167" i="1" s="1"/>
  <c r="O166" i="1"/>
  <c r="H166" i="1"/>
  <c r="O165" i="1"/>
  <c r="H165" i="1"/>
  <c r="I165" i="1" s="1"/>
  <c r="O164" i="1"/>
  <c r="H164" i="1"/>
  <c r="I164" i="1" s="1"/>
  <c r="O163" i="1"/>
  <c r="H163" i="1"/>
  <c r="I163" i="1" s="1"/>
  <c r="O162" i="1"/>
  <c r="H162" i="1"/>
  <c r="I162" i="1" s="1"/>
  <c r="O161" i="1"/>
  <c r="H161" i="1"/>
  <c r="I161" i="1" s="1"/>
  <c r="O160" i="1"/>
  <c r="H160" i="1"/>
  <c r="I160" i="1" s="1"/>
  <c r="O159" i="1"/>
  <c r="H159" i="1"/>
  <c r="I159" i="1" s="1"/>
  <c r="O158" i="1"/>
  <c r="I158" i="1"/>
  <c r="H158" i="1"/>
  <c r="O157" i="1"/>
  <c r="H157" i="1"/>
  <c r="I157" i="1" s="1"/>
  <c r="O156" i="1"/>
  <c r="H156" i="1"/>
  <c r="I156" i="1" s="1"/>
  <c r="O155" i="1"/>
  <c r="H155" i="1"/>
  <c r="I155" i="1" s="1"/>
  <c r="O154" i="1"/>
  <c r="H154" i="1"/>
  <c r="O153" i="1"/>
  <c r="H153" i="1"/>
  <c r="S152" i="1"/>
  <c r="O152" i="1"/>
  <c r="H152" i="1"/>
  <c r="I152" i="1" s="1"/>
  <c r="R152" i="1" s="1"/>
  <c r="O151" i="1"/>
  <c r="H151" i="1"/>
  <c r="I151" i="1" s="1"/>
  <c r="O150" i="1"/>
  <c r="H150" i="1"/>
  <c r="I150" i="1" s="1"/>
  <c r="R150" i="1" s="1"/>
  <c r="O149" i="1"/>
  <c r="H149" i="1"/>
  <c r="I149" i="1" s="1"/>
  <c r="O148" i="1"/>
  <c r="H148" i="1"/>
  <c r="I148" i="1" s="1"/>
  <c r="R148" i="1" s="1"/>
  <c r="O147" i="1"/>
  <c r="R147" i="1" s="1"/>
  <c r="H147" i="1"/>
  <c r="I147" i="1" s="1"/>
  <c r="O146" i="1"/>
  <c r="H146" i="1"/>
  <c r="O145" i="1"/>
  <c r="H145" i="1"/>
  <c r="I145" i="1" s="1"/>
  <c r="O144" i="1"/>
  <c r="H144" i="1"/>
  <c r="S143" i="1"/>
  <c r="O143" i="1"/>
  <c r="H143" i="1"/>
  <c r="I143" i="1" s="1"/>
  <c r="O142" i="1"/>
  <c r="I142" i="1"/>
  <c r="R142" i="1" s="1"/>
  <c r="H142" i="1"/>
  <c r="O141" i="1"/>
  <c r="H141" i="1"/>
  <c r="O140" i="1"/>
  <c r="H140" i="1"/>
  <c r="I140" i="1" s="1"/>
  <c r="O139" i="1"/>
  <c r="H139" i="1"/>
  <c r="O138" i="1"/>
  <c r="H138" i="1"/>
  <c r="I138" i="1" s="1"/>
  <c r="O137" i="1"/>
  <c r="H137" i="1"/>
  <c r="I137" i="1" s="1"/>
  <c r="O136" i="1"/>
  <c r="H136" i="1"/>
  <c r="I136" i="1" s="1"/>
  <c r="O135" i="1"/>
  <c r="H135" i="1"/>
  <c r="I135" i="1" s="1"/>
  <c r="R135" i="1" s="1"/>
  <c r="O134" i="1"/>
  <c r="H134" i="1"/>
  <c r="O133" i="1"/>
  <c r="H133" i="1"/>
  <c r="I133" i="1" s="1"/>
  <c r="O132" i="1"/>
  <c r="H132" i="1"/>
  <c r="I132" i="1" s="1"/>
  <c r="O131" i="1"/>
  <c r="I131" i="1"/>
  <c r="R131" i="1" s="1"/>
  <c r="H131" i="1"/>
  <c r="O130" i="1"/>
  <c r="H130" i="1"/>
  <c r="O129" i="1"/>
  <c r="H129" i="1"/>
  <c r="I129" i="1" s="1"/>
  <c r="O128" i="1"/>
  <c r="H128" i="1"/>
  <c r="I128" i="1" s="1"/>
  <c r="O127" i="1"/>
  <c r="H127" i="1"/>
  <c r="I127" i="1" s="1"/>
  <c r="O126" i="1"/>
  <c r="H126" i="1"/>
  <c r="O125" i="1"/>
  <c r="H125" i="1"/>
  <c r="O124" i="1"/>
  <c r="I124" i="1"/>
  <c r="O123" i="1"/>
  <c r="H123" i="1"/>
  <c r="I123" i="1" s="1"/>
  <c r="O122" i="1"/>
  <c r="H122" i="1"/>
  <c r="I122" i="1" s="1"/>
  <c r="R122" i="1" s="1"/>
  <c r="O121" i="1"/>
  <c r="H121" i="1"/>
  <c r="I121" i="1" s="1"/>
  <c r="O120" i="1"/>
  <c r="H120" i="1"/>
  <c r="I120" i="1" s="1"/>
  <c r="R120" i="1" s="1"/>
  <c r="O119" i="1"/>
  <c r="H119" i="1"/>
  <c r="I119" i="1" s="1"/>
  <c r="O118" i="1"/>
  <c r="H118" i="1"/>
  <c r="I118" i="1" s="1"/>
  <c r="O117" i="1"/>
  <c r="H117" i="1"/>
  <c r="O116" i="1"/>
  <c r="R116" i="1" s="1"/>
  <c r="H116" i="1"/>
  <c r="I116" i="1" s="1"/>
  <c r="O115" i="1"/>
  <c r="H115" i="1"/>
  <c r="I115" i="1" s="1"/>
  <c r="O114" i="1"/>
  <c r="H114" i="1"/>
  <c r="I114" i="1" s="1"/>
  <c r="O113" i="1"/>
  <c r="H113" i="1"/>
  <c r="O112" i="1"/>
  <c r="I112" i="1"/>
  <c r="O111" i="1"/>
  <c r="I111" i="1"/>
  <c r="S111" i="1" s="1"/>
  <c r="O110" i="1"/>
  <c r="H110" i="1"/>
  <c r="I110" i="1" s="1"/>
  <c r="O109" i="1"/>
  <c r="I109" i="1"/>
  <c r="S109" i="1" s="1"/>
  <c r="O108" i="1"/>
  <c r="H108" i="1"/>
  <c r="I108" i="1" s="1"/>
  <c r="O107" i="1"/>
  <c r="H107" i="1"/>
  <c r="I107" i="1" s="1"/>
  <c r="O106" i="1"/>
  <c r="H106" i="1"/>
  <c r="I106" i="1" s="1"/>
  <c r="O105" i="1"/>
  <c r="H105" i="1"/>
  <c r="I105" i="1" s="1"/>
  <c r="O104" i="1"/>
  <c r="H104" i="1"/>
  <c r="I104" i="1" s="1"/>
  <c r="O103" i="1"/>
  <c r="H103" i="1"/>
  <c r="I103" i="1" s="1"/>
  <c r="O102" i="1"/>
  <c r="H102" i="1"/>
  <c r="I102" i="1" s="1"/>
  <c r="O101" i="1"/>
  <c r="R101" i="1" s="1"/>
  <c r="H101" i="1"/>
  <c r="I101" i="1" s="1"/>
  <c r="O100" i="1"/>
  <c r="H100" i="1"/>
  <c r="I100" i="1" s="1"/>
  <c r="O99" i="1"/>
  <c r="H99" i="1"/>
  <c r="I99" i="1" s="1"/>
  <c r="O98" i="1"/>
  <c r="H98" i="1"/>
  <c r="I98" i="1" s="1"/>
  <c r="R98" i="1" s="1"/>
  <c r="O97" i="1"/>
  <c r="H97" i="1"/>
  <c r="I97" i="1" s="1"/>
  <c r="O96" i="1"/>
  <c r="H96" i="1"/>
  <c r="I96" i="1" s="1"/>
  <c r="O95" i="1"/>
  <c r="H95" i="1"/>
  <c r="I95" i="1" s="1"/>
  <c r="R95" i="1" s="1"/>
  <c r="O94" i="1"/>
  <c r="H94" i="1"/>
  <c r="I94" i="1" s="1"/>
  <c r="R94" i="1" s="1"/>
  <c r="O93" i="1"/>
  <c r="H93" i="1"/>
  <c r="I93" i="1" s="1"/>
  <c r="O92" i="1"/>
  <c r="H92" i="1"/>
  <c r="I92" i="1" s="1"/>
  <c r="O91" i="1"/>
  <c r="H91" i="1"/>
  <c r="I91" i="1" s="1"/>
  <c r="O90" i="1"/>
  <c r="H90" i="1"/>
  <c r="O89" i="1"/>
  <c r="H89" i="1"/>
  <c r="O88" i="1"/>
  <c r="H88" i="1"/>
  <c r="O87" i="1"/>
  <c r="H87" i="1"/>
  <c r="I87" i="1" s="1"/>
  <c r="O86" i="1"/>
  <c r="H86" i="1"/>
  <c r="I86" i="1" s="1"/>
  <c r="O85" i="1"/>
  <c r="H85" i="1"/>
  <c r="I85" i="1" s="1"/>
  <c r="O84" i="1"/>
  <c r="H84" i="1"/>
  <c r="I84" i="1" s="1"/>
  <c r="O83" i="1"/>
  <c r="H83" i="1"/>
  <c r="I83" i="1" s="1"/>
  <c r="R83" i="1" s="1"/>
  <c r="O82" i="1"/>
  <c r="H82" i="1"/>
  <c r="I82" i="1" s="1"/>
  <c r="O81" i="1"/>
  <c r="H81" i="1"/>
  <c r="I81" i="1" s="1"/>
  <c r="O80" i="1"/>
  <c r="H80" i="1"/>
  <c r="I80" i="1" s="1"/>
  <c r="R80" i="1" s="1"/>
  <c r="O79" i="1"/>
  <c r="H79" i="1"/>
  <c r="O78" i="1"/>
  <c r="H78" i="1"/>
  <c r="O77" i="1"/>
  <c r="H77" i="1"/>
  <c r="O76" i="1"/>
  <c r="H76" i="1"/>
  <c r="I76" i="1" s="1"/>
  <c r="R76" i="1" s="1"/>
  <c r="O75" i="1"/>
  <c r="H75" i="1"/>
  <c r="I75" i="1" s="1"/>
  <c r="O74" i="1"/>
  <c r="H74" i="1"/>
  <c r="I74" i="1" s="1"/>
  <c r="O73" i="1"/>
  <c r="H73" i="1"/>
  <c r="I73" i="1" s="1"/>
  <c r="O72" i="1"/>
  <c r="H72" i="1"/>
  <c r="I72" i="1" s="1"/>
  <c r="O71" i="1"/>
  <c r="H71" i="1"/>
  <c r="O70" i="1"/>
  <c r="H70" i="1"/>
  <c r="I70" i="1" s="1"/>
  <c r="O69" i="1"/>
  <c r="H69" i="1"/>
  <c r="I69" i="1" s="1"/>
  <c r="O68" i="1"/>
  <c r="H68" i="1"/>
  <c r="I68" i="1" s="1"/>
  <c r="O67" i="1"/>
  <c r="H67" i="1"/>
  <c r="O66" i="1"/>
  <c r="H66" i="1"/>
  <c r="I66" i="1" s="1"/>
  <c r="O65" i="1"/>
  <c r="H65" i="1"/>
  <c r="I65" i="1" s="1"/>
  <c r="O64" i="1"/>
  <c r="H64" i="1"/>
  <c r="I64" i="1" s="1"/>
  <c r="O63" i="1"/>
  <c r="H63" i="1"/>
  <c r="I63" i="1" s="1"/>
  <c r="O62" i="1"/>
  <c r="H62" i="1"/>
  <c r="I62" i="1" s="1"/>
  <c r="O61" i="1"/>
  <c r="H61" i="1"/>
  <c r="O60" i="1"/>
  <c r="H60" i="1"/>
  <c r="I60" i="1" s="1"/>
  <c r="R60" i="1" s="1"/>
  <c r="O59" i="1"/>
  <c r="H59" i="1"/>
  <c r="I59" i="1" s="1"/>
  <c r="R59" i="1" s="1"/>
  <c r="O58" i="1"/>
  <c r="H58" i="1"/>
  <c r="O57" i="1"/>
  <c r="H57" i="1"/>
  <c r="I57" i="1" s="1"/>
  <c r="O56" i="1"/>
  <c r="I56" i="1"/>
  <c r="R56" i="1" s="1"/>
  <c r="H56" i="1"/>
  <c r="O55" i="1"/>
  <c r="H55" i="1"/>
  <c r="I55" i="1" s="1"/>
  <c r="O54" i="1"/>
  <c r="H54" i="1"/>
  <c r="I54" i="1" s="1"/>
  <c r="O53" i="1"/>
  <c r="I53" i="1"/>
  <c r="O52" i="1"/>
  <c r="H52" i="1"/>
  <c r="I52" i="1" s="1"/>
  <c r="O51" i="1"/>
  <c r="H51" i="1"/>
  <c r="O50" i="1"/>
  <c r="R50" i="1" s="1"/>
  <c r="H50" i="1"/>
  <c r="I50" i="1" s="1"/>
  <c r="O49" i="1"/>
  <c r="H49" i="1"/>
  <c r="I49" i="1" s="1"/>
  <c r="O48" i="1"/>
  <c r="H48" i="1"/>
  <c r="I48" i="1" s="1"/>
  <c r="R48" i="1" s="1"/>
  <c r="O47" i="1"/>
  <c r="H47" i="1"/>
  <c r="O46" i="1"/>
  <c r="H46" i="1"/>
  <c r="I46" i="1" s="1"/>
  <c r="O45" i="1"/>
  <c r="H45" i="1"/>
  <c r="I45" i="1" s="1"/>
  <c r="O44" i="1"/>
  <c r="H44" i="1"/>
  <c r="I44" i="1" s="1"/>
  <c r="O43" i="1"/>
  <c r="H43" i="1"/>
  <c r="I43" i="1" s="1"/>
  <c r="O42" i="1"/>
  <c r="H42" i="1"/>
  <c r="I42" i="1" s="1"/>
  <c r="O41" i="1"/>
  <c r="H41" i="1"/>
  <c r="O40" i="1"/>
  <c r="H40" i="1"/>
  <c r="I40" i="1" s="1"/>
  <c r="R40" i="1" s="1"/>
  <c r="O39" i="1"/>
  <c r="I39" i="1"/>
  <c r="H39" i="1"/>
  <c r="O38" i="1"/>
  <c r="H38" i="1"/>
  <c r="I38" i="1" s="1"/>
  <c r="O37" i="1"/>
  <c r="H37" i="1"/>
  <c r="I37" i="1" s="1"/>
  <c r="O36" i="1"/>
  <c r="H36" i="1"/>
  <c r="I36" i="1" s="1"/>
  <c r="O35" i="1"/>
  <c r="H35" i="1"/>
  <c r="O34" i="1"/>
  <c r="H34" i="1"/>
  <c r="I34" i="1" s="1"/>
  <c r="S33" i="1"/>
  <c r="O33" i="1"/>
  <c r="I33" i="1"/>
  <c r="R33" i="1" s="1"/>
  <c r="O32" i="1"/>
  <c r="I32" i="1"/>
  <c r="O31" i="1"/>
  <c r="H31" i="1"/>
  <c r="I31" i="1" s="1"/>
  <c r="O30" i="1"/>
  <c r="H30" i="1"/>
  <c r="I30" i="1" s="1"/>
  <c r="O29" i="1"/>
  <c r="H29" i="1"/>
  <c r="I29" i="1" s="1"/>
  <c r="R29" i="1" s="1"/>
  <c r="O28" i="1"/>
  <c r="H28" i="1"/>
  <c r="I28" i="1" s="1"/>
  <c r="O27" i="1"/>
  <c r="H27" i="1"/>
  <c r="I27" i="1" s="1"/>
  <c r="O26" i="1"/>
  <c r="H26" i="1"/>
  <c r="I26" i="1" s="1"/>
  <c r="O25" i="1"/>
  <c r="H25" i="1"/>
  <c r="I25" i="1" s="1"/>
  <c r="R25" i="1" s="1"/>
  <c r="O24" i="1"/>
  <c r="H24" i="1"/>
  <c r="I24" i="1" s="1"/>
  <c r="O23" i="1"/>
  <c r="H23" i="1"/>
  <c r="I23" i="1" s="1"/>
  <c r="O22" i="1"/>
  <c r="H22" i="1"/>
  <c r="I22" i="1" s="1"/>
  <c r="O21" i="1"/>
  <c r="I21" i="1"/>
  <c r="R21" i="1" s="1"/>
  <c r="H21" i="1"/>
  <c r="O20" i="1"/>
  <c r="H20" i="1"/>
  <c r="I20" i="1" s="1"/>
  <c r="O19" i="1"/>
  <c r="H19" i="1"/>
  <c r="I19" i="1" s="1"/>
  <c r="O18" i="1"/>
  <c r="H18" i="1"/>
  <c r="I18" i="1" s="1"/>
  <c r="O17" i="1"/>
  <c r="H17" i="1"/>
  <c r="I17" i="1" s="1"/>
  <c r="R17" i="1" s="1"/>
  <c r="O16" i="1"/>
  <c r="H16" i="1"/>
  <c r="I16" i="1" s="1"/>
  <c r="O15" i="1"/>
  <c r="H15" i="1"/>
  <c r="I15" i="1" s="1"/>
  <c r="O14" i="1"/>
  <c r="H14" i="1"/>
  <c r="I14" i="1" s="1"/>
  <c r="O13" i="1"/>
  <c r="H13" i="1"/>
  <c r="I13" i="1" s="1"/>
  <c r="R13" i="1" s="1"/>
  <c r="O12" i="1"/>
  <c r="H12" i="1"/>
  <c r="I12" i="1" s="1"/>
  <c r="O11" i="1"/>
  <c r="H11" i="1"/>
  <c r="I11" i="1" s="1"/>
  <c r="O10" i="1"/>
  <c r="H10" i="1"/>
  <c r="I10" i="1" s="1"/>
  <c r="O9" i="1"/>
  <c r="H9" i="1"/>
  <c r="I9" i="1" s="1"/>
  <c r="R9" i="1" s="1"/>
  <c r="O8" i="1"/>
  <c r="H8" i="1"/>
  <c r="I8" i="1" s="1"/>
  <c r="O7" i="1"/>
  <c r="H7" i="1"/>
  <c r="I7" i="1" s="1"/>
  <c r="O6" i="1"/>
  <c r="H6" i="1"/>
  <c r="I6" i="1" s="1"/>
  <c r="O5" i="1"/>
  <c r="I5" i="1"/>
  <c r="R5" i="1" s="1"/>
  <c r="H5" i="1"/>
  <c r="O4" i="1"/>
  <c r="H4" i="1"/>
  <c r="I4" i="1" s="1"/>
  <c r="R4" i="1" s="1"/>
  <c r="R49" i="1" l="1"/>
  <c r="R92" i="1"/>
  <c r="R34" i="1"/>
  <c r="S49" i="1"/>
  <c r="S107" i="1"/>
  <c r="S120" i="1"/>
  <c r="R157" i="1"/>
  <c r="R162" i="1"/>
  <c r="S82" i="1"/>
  <c r="S91" i="1"/>
  <c r="R108" i="1"/>
  <c r="R119" i="1"/>
  <c r="R121" i="1"/>
  <c r="R123" i="1"/>
  <c r="S162" i="1"/>
  <c r="R172" i="1"/>
  <c r="K4" i="1"/>
  <c r="K197" i="1" s="1"/>
  <c r="S159" i="1"/>
  <c r="R163" i="1"/>
  <c r="R165" i="1"/>
  <c r="R191" i="1"/>
  <c r="R193" i="1"/>
  <c r="R81" i="1"/>
  <c r="R8" i="1"/>
  <c r="R11" i="1"/>
  <c r="R16" i="1"/>
  <c r="R19" i="1"/>
  <c r="R24" i="1"/>
  <c r="R27" i="1"/>
  <c r="R37" i="1"/>
  <c r="S45" i="1"/>
  <c r="R73" i="1"/>
  <c r="R75" i="1"/>
  <c r="R85" i="1"/>
  <c r="R86" i="1"/>
  <c r="S101" i="1"/>
  <c r="R103" i="1"/>
  <c r="R105" i="1"/>
  <c r="R111" i="1"/>
  <c r="R151" i="1"/>
  <c r="R160" i="1"/>
  <c r="R167" i="1"/>
  <c r="R173" i="1"/>
  <c r="R180" i="1"/>
  <c r="R192" i="1"/>
  <c r="S83" i="1"/>
  <c r="R109" i="1"/>
  <c r="R110" i="1"/>
  <c r="R102" i="1"/>
  <c r="R7" i="1"/>
  <c r="R12" i="1"/>
  <c r="R15" i="1"/>
  <c r="R20" i="1"/>
  <c r="R23" i="1"/>
  <c r="R28" i="1"/>
  <c r="R31" i="1"/>
  <c r="R38" i="1"/>
  <c r="R53" i="1"/>
  <c r="R55" i="1"/>
  <c r="R62" i="1"/>
  <c r="R64" i="1"/>
  <c r="R66" i="1"/>
  <c r="R68" i="1"/>
  <c r="R70" i="1"/>
  <c r="R84" i="1"/>
  <c r="R106" i="1"/>
  <c r="S108" i="1"/>
  <c r="R118" i="1"/>
  <c r="R128" i="1"/>
  <c r="R133" i="1"/>
  <c r="R145" i="1"/>
  <c r="R161" i="1"/>
  <c r="R174" i="1"/>
  <c r="R179" i="1"/>
  <c r="R189" i="1"/>
  <c r="I51" i="1"/>
  <c r="S51" i="1" s="1"/>
  <c r="I146" i="1"/>
  <c r="R146" i="1" s="1"/>
  <c r="S146" i="1"/>
  <c r="I47" i="1"/>
  <c r="R47" i="1" s="1"/>
  <c r="I88" i="1"/>
  <c r="R88" i="1" s="1"/>
  <c r="I90" i="1"/>
  <c r="S90" i="1" s="1"/>
  <c r="I35" i="1"/>
  <c r="S35" i="1" s="1"/>
  <c r="I71" i="1"/>
  <c r="S71" i="1" s="1"/>
  <c r="I154" i="1"/>
  <c r="R154" i="1" s="1"/>
  <c r="S154" i="1"/>
  <c r="I176" i="1"/>
  <c r="S176" i="1" s="1"/>
  <c r="H197" i="1"/>
  <c r="I41" i="1"/>
  <c r="R41" i="1" s="1"/>
  <c r="I58" i="1"/>
  <c r="R58" i="1" s="1"/>
  <c r="I89" i="1"/>
  <c r="R89" i="1" s="1"/>
  <c r="I134" i="1"/>
  <c r="R134" i="1" s="1"/>
  <c r="R100" i="1"/>
  <c r="R158" i="1"/>
  <c r="R176" i="1"/>
  <c r="S39" i="1"/>
  <c r="S43" i="1"/>
  <c r="R46" i="1"/>
  <c r="R63" i="1"/>
  <c r="S81" i="1"/>
  <c r="R82" i="1"/>
  <c r="S86" i="1"/>
  <c r="R87" i="1"/>
  <c r="R93" i="1"/>
  <c r="R99" i="1"/>
  <c r="S102" i="1"/>
  <c r="S110" i="1"/>
  <c r="I117" i="1"/>
  <c r="R117" i="1" s="1"/>
  <c r="I125" i="1"/>
  <c r="R125" i="1" s="1"/>
  <c r="R127" i="1"/>
  <c r="R136" i="1"/>
  <c r="R138" i="1"/>
  <c r="S140" i="1"/>
  <c r="R143" i="1"/>
  <c r="I144" i="1"/>
  <c r="R144" i="1" s="1"/>
  <c r="S147" i="1"/>
  <c r="I153" i="1"/>
  <c r="R153" i="1" s="1"/>
  <c r="R156" i="1"/>
  <c r="S157" i="1"/>
  <c r="R175" i="1"/>
  <c r="S182" i="1"/>
  <c r="R187" i="1"/>
  <c r="I188" i="1"/>
  <c r="R188" i="1" s="1"/>
  <c r="S192" i="1"/>
  <c r="R32" i="1"/>
  <c r="R42" i="1"/>
  <c r="S37" i="1"/>
  <c r="R39" i="1"/>
  <c r="R45" i="1"/>
  <c r="R54" i="1"/>
  <c r="S60" i="1"/>
  <c r="R65" i="1"/>
  <c r="R69" i="1"/>
  <c r="R74" i="1"/>
  <c r="S93" i="1"/>
  <c r="R96" i="1"/>
  <c r="R104" i="1"/>
  <c r="R107" i="1"/>
  <c r="R115" i="1"/>
  <c r="S123" i="1"/>
  <c r="R124" i="1"/>
  <c r="R129" i="1"/>
  <c r="R132" i="1"/>
  <c r="R140" i="1"/>
  <c r="S145" i="1"/>
  <c r="S148" i="1"/>
  <c r="R149" i="1"/>
  <c r="R155" i="1"/>
  <c r="S158" i="1"/>
  <c r="S165" i="1"/>
  <c r="R170" i="1"/>
  <c r="R182" i="1"/>
  <c r="S189" i="1"/>
  <c r="R137" i="1"/>
  <c r="S137" i="1"/>
  <c r="R44" i="1"/>
  <c r="S44" i="1"/>
  <c r="R114" i="1"/>
  <c r="S114" i="1"/>
  <c r="R169" i="1"/>
  <c r="S169" i="1"/>
  <c r="R57" i="1"/>
  <c r="S57" i="1"/>
  <c r="R36" i="1"/>
  <c r="S36" i="1"/>
  <c r="R52" i="1"/>
  <c r="S52" i="1"/>
  <c r="R72" i="1"/>
  <c r="S72" i="1"/>
  <c r="R196" i="1"/>
  <c r="S196" i="1"/>
  <c r="I61" i="1"/>
  <c r="R61" i="1" s="1"/>
  <c r="I67" i="1"/>
  <c r="R67" i="1" s="1"/>
  <c r="I79" i="1"/>
  <c r="R79" i="1" s="1"/>
  <c r="I141" i="1"/>
  <c r="R141" i="1" s="1"/>
  <c r="I183" i="1"/>
  <c r="R183" i="1" s="1"/>
  <c r="O197" i="1"/>
  <c r="S40" i="1"/>
  <c r="S87" i="1"/>
  <c r="S118" i="1"/>
  <c r="S112" i="1"/>
  <c r="R112" i="1"/>
  <c r="R164" i="1"/>
  <c r="S164" i="1"/>
  <c r="I130" i="1"/>
  <c r="R130" i="1" s="1"/>
  <c r="I166" i="1"/>
  <c r="R166" i="1" s="1"/>
  <c r="S195" i="1"/>
  <c r="R195" i="1"/>
  <c r="S48" i="1"/>
  <c r="I78" i="1"/>
  <c r="R78" i="1" s="1"/>
  <c r="S80" i="1"/>
  <c r="S104" i="1"/>
  <c r="I126" i="1"/>
  <c r="R126" i="1" s="1"/>
  <c r="S128" i="1"/>
  <c r="S142" i="1"/>
  <c r="R6" i="1"/>
  <c r="R10" i="1"/>
  <c r="R14" i="1"/>
  <c r="R18" i="1"/>
  <c r="R22" i="1"/>
  <c r="R26" i="1"/>
  <c r="R30" i="1"/>
  <c r="R43" i="1"/>
  <c r="S53" i="1"/>
  <c r="S54" i="1"/>
  <c r="S56" i="1"/>
  <c r="S62" i="1"/>
  <c r="S64" i="1"/>
  <c r="S68" i="1"/>
  <c r="S74" i="1"/>
  <c r="S76" i="1"/>
  <c r="I77" i="1"/>
  <c r="R77" i="1" s="1"/>
  <c r="S85" i="1"/>
  <c r="R91" i="1"/>
  <c r="R97" i="1"/>
  <c r="S98" i="1"/>
  <c r="I113" i="1"/>
  <c r="R113" i="1" s="1"/>
  <c r="S115" i="1"/>
  <c r="S122" i="1"/>
  <c r="S135" i="1"/>
  <c r="I139" i="1"/>
  <c r="R139" i="1" s="1"/>
  <c r="S149" i="1"/>
  <c r="R159" i="1"/>
  <c r="S167" i="1"/>
  <c r="I168" i="1"/>
  <c r="R168" i="1" s="1"/>
  <c r="R171" i="1"/>
  <c r="R178" i="1"/>
  <c r="S178" i="1"/>
  <c r="S184" i="1"/>
  <c r="I185" i="1"/>
  <c r="R185" i="1" s="1"/>
  <c r="S186" i="1"/>
  <c r="O200" i="1"/>
  <c r="S34" i="1"/>
  <c r="S38" i="1"/>
  <c r="S42" i="1"/>
  <c r="S46" i="1"/>
  <c r="S50" i="1"/>
  <c r="S55" i="1"/>
  <c r="S59" i="1"/>
  <c r="S63" i="1"/>
  <c r="S69" i="1"/>
  <c r="S75" i="1"/>
  <c r="S92" i="1"/>
  <c r="S99" i="1"/>
  <c r="S150" i="1"/>
  <c r="S155" i="1"/>
  <c r="S161" i="1"/>
  <c r="I190" i="1"/>
  <c r="R190" i="1" s="1"/>
  <c r="S96" i="1"/>
  <c r="S163" i="1"/>
  <c r="S177" i="1"/>
  <c r="R194" i="1"/>
  <c r="R71" i="1" l="1"/>
  <c r="S88" i="1"/>
  <c r="S79" i="1"/>
  <c r="S153" i="1"/>
  <c r="S58" i="1"/>
  <c r="S130" i="1"/>
  <c r="R90" i="1"/>
  <c r="R35" i="1"/>
  <c r="R197" i="1" s="1"/>
  <c r="S168" i="1"/>
  <c r="S188" i="1"/>
  <c r="S144" i="1"/>
  <c r="S126" i="1"/>
  <c r="S125" i="1"/>
  <c r="S134" i="1"/>
  <c r="R51" i="1"/>
  <c r="S166" i="1"/>
  <c r="S183" i="1"/>
  <c r="S117" i="1"/>
  <c r="S89" i="1"/>
  <c r="S41" i="1"/>
  <c r="S47" i="1"/>
  <c r="I197" i="1"/>
  <c r="S77" i="1"/>
  <c r="S113" i="1"/>
  <c r="S141" i="1"/>
  <c r="S190" i="1"/>
  <c r="S78" i="1"/>
  <c r="S139" i="1"/>
  <c r="S185" i="1"/>
  <c r="S67" i="1"/>
  <c r="S61" i="1"/>
  <c r="S197" i="1" l="1"/>
</calcChain>
</file>

<file path=xl/sharedStrings.xml><?xml version="1.0" encoding="utf-8"?>
<sst xmlns="http://schemas.openxmlformats.org/spreadsheetml/2006/main" count="941" uniqueCount="384">
  <si>
    <t>ZP.271.27.2025</t>
  </si>
  <si>
    <t>Rejon nr I</t>
  </si>
  <si>
    <t>Załącznik nr 1A</t>
  </si>
  <si>
    <t>LP</t>
  </si>
  <si>
    <t>Adres posesji</t>
  </si>
  <si>
    <t>Działka nr / Karta mapy</t>
  </si>
  <si>
    <t>Powierzchnia działki (m2)</t>
  </si>
  <si>
    <t>Pergola/pojemniki na śmieci</t>
  </si>
  <si>
    <t>Tereny zielone I Standard</t>
  </si>
  <si>
    <t>Tereny zielone II Standard</t>
  </si>
  <si>
    <t>Tereny zielone suma</t>
  </si>
  <si>
    <t>Tereny zieolne 10%</t>
  </si>
  <si>
    <t>Wartość usługi za utrzymanie 10% terenów zielonych za cały okres zamówienia</t>
  </si>
  <si>
    <t>Chodniki</t>
  </si>
  <si>
    <t>Drogi wew.,obszary utwardzone, klepiska</t>
  </si>
  <si>
    <t>Chodnik przylegający do nieruchomości</t>
  </si>
  <si>
    <t>Ogółem (chodniki+drogi)</t>
  </si>
  <si>
    <t>Wartość usługi za obsługe za cały okres trwania zamówienia</t>
  </si>
  <si>
    <t xml:space="preserve">Ogółem m2 do obsługi </t>
  </si>
  <si>
    <t>Ogółem  (m2)</t>
  </si>
  <si>
    <t>1</t>
  </si>
  <si>
    <t>2</t>
  </si>
  <si>
    <t>8(6+7)</t>
  </si>
  <si>
    <t>14 PUŁKU PIECHOTY 14</t>
  </si>
  <si>
    <t>32/17 KM 111/2</t>
  </si>
  <si>
    <t>pergola</t>
  </si>
  <si>
    <t>W</t>
  </si>
  <si>
    <t>GMINA</t>
  </si>
  <si>
    <t>BARSKA  19/27</t>
  </si>
  <si>
    <t xml:space="preserve"> 11/1  KM  105</t>
  </si>
  <si>
    <t>pojemniki</t>
  </si>
  <si>
    <t>3.</t>
  </si>
  <si>
    <t>Bartnicka 7</t>
  </si>
  <si>
    <t xml:space="preserve"> 1/155  KM  14 Michelin</t>
  </si>
  <si>
    <t>brak</t>
  </si>
  <si>
    <t>BARTNICKA   7B</t>
  </si>
  <si>
    <t xml:space="preserve"> 1/150  KM  14 Michelin</t>
  </si>
  <si>
    <t xml:space="preserve"> 1/152  KM  14 Michelin</t>
  </si>
  <si>
    <t xml:space="preserve"> 1/163  KM  14 Michelin</t>
  </si>
  <si>
    <t xml:space="preserve"> 1/164  KM  14 Michelin</t>
  </si>
  <si>
    <t>BARTNICKA   9</t>
  </si>
  <si>
    <t xml:space="preserve"> 1/149  KM  14 Michelin</t>
  </si>
  <si>
    <t xml:space="preserve"> 1/162  KM  14 Michelin</t>
  </si>
  <si>
    <t>BARTNICKA  11</t>
  </si>
  <si>
    <t xml:space="preserve"> 1/148  KM  14 Michelin</t>
  </si>
  <si>
    <t>BARTNICKA  13</t>
  </si>
  <si>
    <t xml:space="preserve"> 1/147  KM  14 Michelin</t>
  </si>
  <si>
    <t xml:space="preserve"> 1/157 KM 14 Michelin</t>
  </si>
  <si>
    <t xml:space="preserve"> 1/158 KM 14 Michelin</t>
  </si>
  <si>
    <t xml:space="preserve"> 1/159 KM 14 Michelin</t>
  </si>
  <si>
    <t xml:space="preserve"> 1/160 KM 14 Michelin</t>
  </si>
  <si>
    <t xml:space="preserve"> 1/161 KM 14 Michelin</t>
  </si>
  <si>
    <t>BARTNICKA  21</t>
  </si>
  <si>
    <t xml:space="preserve"> 1/146 KM  14 Michelin</t>
  </si>
  <si>
    <t>BRACKA  3</t>
  </si>
  <si>
    <t xml:space="preserve"> 94/16  KM  83</t>
  </si>
  <si>
    <t>BRACKA  5</t>
  </si>
  <si>
    <t xml:space="preserve"> 94/17  KM  83</t>
  </si>
  <si>
    <t>Bracka 1</t>
  </si>
  <si>
    <t xml:space="preserve"> 85/3  KM  83</t>
  </si>
  <si>
    <t>A</t>
  </si>
  <si>
    <t>Bracka 7</t>
  </si>
  <si>
    <t xml:space="preserve"> 94/18  KM  83</t>
  </si>
  <si>
    <t>BRZOZOWA  2</t>
  </si>
  <si>
    <t xml:space="preserve"> 78/26  KM  51</t>
  </si>
  <si>
    <t>BRZOZOWA  3</t>
  </si>
  <si>
    <t xml:space="preserve">
80/26 KM 51
80/25
80/23</t>
  </si>
  <si>
    <t>pergola, pojemniki</t>
  </si>
  <si>
    <t>BRZOZOWA  6</t>
  </si>
  <si>
    <t xml:space="preserve"> 77/32,77/24, 77/20 77/23, 138/6  KM  51</t>
  </si>
  <si>
    <t>BUKOWA  15/17</t>
  </si>
  <si>
    <t xml:space="preserve"> 71/87  KM  51</t>
  </si>
  <si>
    <t>BUKOWA  19/21</t>
  </si>
  <si>
    <t xml:space="preserve"> 71/89  KM  51</t>
  </si>
  <si>
    <t>BUKOWA  20-22</t>
  </si>
  <si>
    <t xml:space="preserve"> 77/30  KM  51</t>
  </si>
  <si>
    <t>Bukowa 24</t>
  </si>
  <si>
    <t xml:space="preserve"> 77/28, 77/18  KM 51</t>
  </si>
  <si>
    <t>Bukowa 35</t>
  </si>
  <si>
    <t>65/23</t>
  </si>
  <si>
    <t>65/32</t>
  </si>
  <si>
    <t>Chłodna 1</t>
  </si>
  <si>
    <t xml:space="preserve"> 106/1  KM  42</t>
  </si>
  <si>
    <t>GRUNTY OSÓB FIZYCZNYCH</t>
  </si>
  <si>
    <t xml:space="preserve"> 106/2  KM  42</t>
  </si>
  <si>
    <t>Chłodna 18</t>
  </si>
  <si>
    <t xml:space="preserve"> 96  KM  42</t>
  </si>
  <si>
    <t>Chłodna 5 + oficyna</t>
  </si>
  <si>
    <t xml:space="preserve"> 108  KM  42</t>
  </si>
  <si>
    <t>Chłodna 51</t>
  </si>
  <si>
    <t xml:space="preserve"> 131  KM  42</t>
  </si>
  <si>
    <t>Chmielna 28 + 30 + 32</t>
  </si>
  <si>
    <t>, 65/28, 65/27, 65/30, 65/26, 65/24, 65/31, 65/22 KM51</t>
  </si>
  <si>
    <t>2 pergole +  pojemniki</t>
  </si>
  <si>
    <t>CHMIELNA  32</t>
  </si>
  <si>
    <t xml:space="preserve"> 135/3  KM  51</t>
  </si>
  <si>
    <t>CHMIELNA  33A</t>
  </si>
  <si>
    <t xml:space="preserve"> 71/92  KM  51</t>
  </si>
  <si>
    <t>CHMIELNA  35</t>
  </si>
  <si>
    <t xml:space="preserve"> 71/95  KM  51</t>
  </si>
  <si>
    <t>CHMIELNA  35A</t>
  </si>
  <si>
    <t xml:space="preserve"> 71/96  KM  51</t>
  </si>
  <si>
    <t xml:space="preserve"> 71/93  KM  51</t>
  </si>
  <si>
    <t>CHMIELNA  37</t>
  </si>
  <si>
    <t xml:space="preserve"> 71/97  KM  51</t>
  </si>
  <si>
    <t>Chmielna 13 + oficyna</t>
  </si>
  <si>
    <t xml:space="preserve"> 57/8  KM  49/1</t>
  </si>
  <si>
    <t>Chmielna 29</t>
  </si>
  <si>
    <t xml:space="preserve"> 78/23  KM  51</t>
  </si>
  <si>
    <t>Chmielna 31</t>
  </si>
  <si>
    <t xml:space="preserve"> 77/27  KM  51</t>
  </si>
  <si>
    <t>Chmielna 8</t>
  </si>
  <si>
    <t xml:space="preserve"> 27  KM  49/1</t>
  </si>
  <si>
    <t>Cicha 26</t>
  </si>
  <si>
    <t xml:space="preserve"> 221/3  KM  52</t>
  </si>
  <si>
    <t>Cicha 29</t>
  </si>
  <si>
    <t xml:space="preserve"> 198  KM  52</t>
  </si>
  <si>
    <t>Cicha 32</t>
  </si>
  <si>
    <t xml:space="preserve"> 160  KM  52</t>
  </si>
  <si>
    <t>Dąbrowskiej 9</t>
  </si>
  <si>
    <t>17/2 KM 68</t>
  </si>
  <si>
    <t>DŁUGA   7</t>
  </si>
  <si>
    <t xml:space="preserve"> 23/5  KM  53</t>
  </si>
  <si>
    <t>DŁUGA  34</t>
  </si>
  <si>
    <t xml:space="preserve"> 62/3  KM  56</t>
  </si>
  <si>
    <t>DZIEWIŃSKA   9</t>
  </si>
  <si>
    <t xml:space="preserve"> 42/32, 42/31, 42/33  KM  75</t>
  </si>
  <si>
    <t>DZIEWIŃSKA   9A</t>
  </si>
  <si>
    <t xml:space="preserve"> 42/43, 42/34  KM  75</t>
  </si>
  <si>
    <t>DZIEWIŃSKA   9B</t>
  </si>
  <si>
    <t xml:space="preserve"> 42/29, 42/30  KM  75</t>
  </si>
  <si>
    <t>DZIEWIŃSKA   9C</t>
  </si>
  <si>
    <t>42/27, 42/18, 42/28, 42/24, 42/26, 42/25, 42/23 KM 75</t>
  </si>
  <si>
    <t>DZIEWIŃSKA  11</t>
  </si>
  <si>
    <t>22/43, 42/37, 42/36, 22/42, 42/39, 42/38 KM 75</t>
  </si>
  <si>
    <t>DZIEWIŃSKA  11B</t>
  </si>
  <si>
    <t xml:space="preserve"> 22/38, 22/41, 22/40, 22/33, 22/37, 22/39, 42/21  KM  75</t>
  </si>
  <si>
    <t>DZIEWIŃSKA  11C</t>
  </si>
  <si>
    <t>22/32, 22/30, 22/35, 22/34, 22/31, 22/28, 22/29 KM  75</t>
  </si>
  <si>
    <t>DZIEWIŃSKA  13A</t>
  </si>
  <si>
    <t>17/2, 16/2, 22/16, 22/24, 22/25, 22/51 KM 75</t>
  </si>
  <si>
    <t>DZIEWIŃSKA  13B</t>
  </si>
  <si>
    <t>15/4, 22/48, 40/8, 22/49, 22/50  KM  75</t>
  </si>
  <si>
    <t>DZIEWIŃSKA  32A</t>
  </si>
  <si>
    <t xml:space="preserve"> 71/9  KM  77</t>
  </si>
  <si>
    <t xml:space="preserve"> 157/42  KM  77</t>
  </si>
  <si>
    <t xml:space="preserve"> 71/7  KM  77</t>
  </si>
  <si>
    <t>DZIEWIŃSKA  36</t>
  </si>
  <si>
    <t xml:space="preserve"> 157/51  KM  77</t>
  </si>
  <si>
    <t xml:space="preserve"> 76  KM  77</t>
  </si>
  <si>
    <t>Dziewińska 29 C</t>
  </si>
  <si>
    <t xml:space="preserve"> 147  KM  77</t>
  </si>
  <si>
    <t>Dziewińska 29 D</t>
  </si>
  <si>
    <t xml:space="preserve"> 148  KM  77</t>
  </si>
  <si>
    <t>Dziewińska 29e</t>
  </si>
  <si>
    <t xml:space="preserve"> 151  KM  77</t>
  </si>
  <si>
    <t>Dziewińska 31 D</t>
  </si>
  <si>
    <t xml:space="preserve"> 142/5  KM  77</t>
  </si>
  <si>
    <t>Dziewińska 37 B</t>
  </si>
  <si>
    <t xml:space="preserve"> 111/5  KM  77</t>
  </si>
  <si>
    <t>Dziewińska 39 G</t>
  </si>
  <si>
    <t xml:space="preserve"> 110/9  KM  77</t>
  </si>
  <si>
    <t>JANA PAWŁA II  14r</t>
  </si>
  <si>
    <t xml:space="preserve"> 60  KM  3 Michelin</t>
  </si>
  <si>
    <t>Jasna 8</t>
  </si>
  <si>
    <t xml:space="preserve"> 15  KM  58</t>
  </si>
  <si>
    <t>Jastrzębia 12 A, B, C</t>
  </si>
  <si>
    <t xml:space="preserve"> 25/7  KM  59</t>
  </si>
  <si>
    <t>JODŁOWA  1</t>
  </si>
  <si>
    <t>77/39  KM  51</t>
  </si>
  <si>
    <t>JODŁOWA  2</t>
  </si>
  <si>
    <t>78/33  KM  51</t>
  </si>
  <si>
    <t>JODŁOWA  5</t>
  </si>
  <si>
    <t>77/35,33 KM  51</t>
  </si>
  <si>
    <t>Jodłowa 4</t>
  </si>
  <si>
    <t>78/25  KM  51</t>
  </si>
  <si>
    <t>Jodłowa 6</t>
  </si>
  <si>
    <t>78/37  KM  51</t>
  </si>
  <si>
    <t>KALISKA  34</t>
  </si>
  <si>
    <t>90/19  KM  54</t>
  </si>
  <si>
    <t>KALISKA  36</t>
  </si>
  <si>
    <t>90/20  KM  54</t>
  </si>
  <si>
    <t>KALISKA  50</t>
  </si>
  <si>
    <t>71/10  KM  77</t>
  </si>
  <si>
    <t>71/8  KM  77</t>
  </si>
  <si>
    <t>157/43 KM 77</t>
  </si>
  <si>
    <t>157/44 KM 77</t>
  </si>
  <si>
    <t>Kaliska 38 A</t>
  </si>
  <si>
    <t>90/10  KM  54</t>
  </si>
  <si>
    <t>Kaliska 46 A</t>
  </si>
  <si>
    <t xml:space="preserve"> 69/6  KM  77</t>
  </si>
  <si>
    <t>Kaliska 47</t>
  </si>
  <si>
    <t xml:space="preserve"> 58/1  KM  78</t>
  </si>
  <si>
    <t>GRUNTY SPÓŁDZIELNI</t>
  </si>
  <si>
    <t>Kapitulna 35</t>
  </si>
  <si>
    <t xml:space="preserve"> 23  KM  56</t>
  </si>
  <si>
    <t>Kościelna 2</t>
  </si>
  <si>
    <t xml:space="preserve"> 1/5  KM  9 Michelin</t>
  </si>
  <si>
    <t>KRASZEWSKIEGO  23</t>
  </si>
  <si>
    <t xml:space="preserve"> 78/19  KM  51</t>
  </si>
  <si>
    <t>Kraszewskiego 21</t>
  </si>
  <si>
    <t xml:space="preserve"> 78/30  KM  51</t>
  </si>
  <si>
    <t xml:space="preserve"> 153  KM  51</t>
  </si>
  <si>
    <t xml:space="preserve"> 78/32  KM  51</t>
  </si>
  <si>
    <t>KRĘTA  4</t>
  </si>
  <si>
    <t xml:space="preserve"> 21/1  KM  111/1</t>
  </si>
  <si>
    <t>Kruszyńska 30 D</t>
  </si>
  <si>
    <t xml:space="preserve"> 6  KM  78</t>
  </si>
  <si>
    <t>Kruszyńska 41</t>
  </si>
  <si>
    <t xml:space="preserve"> 1/50  KM  79/2</t>
  </si>
  <si>
    <t xml:space="preserve"> 1/40  KM  79/2</t>
  </si>
  <si>
    <t xml:space="preserve"> 1/18  KM  79/2</t>
  </si>
  <si>
    <t>Kujawska 16</t>
  </si>
  <si>
    <t xml:space="preserve"> 70  KM  53</t>
  </si>
  <si>
    <t>Leśna 8 A</t>
  </si>
  <si>
    <t xml:space="preserve"> 128  KM  106</t>
  </si>
  <si>
    <t>126/1  KM  106</t>
  </si>
  <si>
    <t>LETNIA  35</t>
  </si>
  <si>
    <t xml:space="preserve"> 1/153  KM  14 Michelin</t>
  </si>
  <si>
    <t>LETNIA  37</t>
  </si>
  <si>
    <t xml:space="preserve"> 1/154  KM  14 Michelin</t>
  </si>
  <si>
    <t>Lisek 1C</t>
  </si>
  <si>
    <t>1/34 KM 40</t>
  </si>
  <si>
    <t>Mielęcińska 3</t>
  </si>
  <si>
    <t xml:space="preserve"> 10  KM  2 Michelin</t>
  </si>
  <si>
    <t>Mielęcińska 79</t>
  </si>
  <si>
    <t>16/2 KM 15</t>
  </si>
  <si>
    <t>Mielęcińska 81</t>
  </si>
  <si>
    <t>17 KM15</t>
  </si>
  <si>
    <t>Miła 14 A</t>
  </si>
  <si>
    <t xml:space="preserve"> 36  KM  42</t>
  </si>
  <si>
    <t>Niecała 8</t>
  </si>
  <si>
    <t xml:space="preserve"> 20  KM  42</t>
  </si>
  <si>
    <t>Nowomiejska 44/46</t>
  </si>
  <si>
    <t xml:space="preserve"> 2  KM  81</t>
  </si>
  <si>
    <t xml:space="preserve"> 1/1  KM  81</t>
  </si>
  <si>
    <t>Okrzei 41</t>
  </si>
  <si>
    <t xml:space="preserve"> 147/3  KM  52</t>
  </si>
  <si>
    <t>GRUNTY PRYWATNE</t>
  </si>
  <si>
    <t>Papieżka 23</t>
  </si>
  <si>
    <t xml:space="preserve"> 2/5  KM  116/2</t>
  </si>
  <si>
    <t xml:space="preserve"> 2/25  KM  116/2</t>
  </si>
  <si>
    <t>PLANTY  35</t>
  </si>
  <si>
    <t xml:space="preserve"> 157/46  KM  77</t>
  </si>
  <si>
    <t>PLANTY  35A</t>
  </si>
  <si>
    <t xml:space="preserve"> 157/47  KM  77</t>
  </si>
  <si>
    <t xml:space="preserve"> 157/48  KM  77</t>
  </si>
  <si>
    <t>PLANTY  37</t>
  </si>
  <si>
    <t xml:space="preserve"> 157/45  KM  77</t>
  </si>
  <si>
    <t>Planty 43B</t>
  </si>
  <si>
    <t>12 KM 77</t>
  </si>
  <si>
    <t>Planty 49 + oficyna</t>
  </si>
  <si>
    <t xml:space="preserve"> 9  KM  77</t>
  </si>
  <si>
    <t>PŁOCKA  127</t>
  </si>
  <si>
    <t xml:space="preserve"> 9/11  KM  94</t>
  </si>
  <si>
    <t xml:space="preserve"> 8/13  KM  94</t>
  </si>
  <si>
    <t>PŁOCKA  135</t>
  </si>
  <si>
    <t xml:space="preserve"> 9/3  KM  94</t>
  </si>
  <si>
    <t xml:space="preserve"> 12/4  KM  94</t>
  </si>
  <si>
    <t>11/37 KM 94</t>
  </si>
  <si>
    <t xml:space="preserve"> 11/43  KM  94</t>
  </si>
  <si>
    <t xml:space="preserve"> 11/44  KM  94</t>
  </si>
  <si>
    <t>PŁOCKA  139</t>
  </si>
  <si>
    <t xml:space="preserve"> 11/55  KM  94</t>
  </si>
  <si>
    <t>PŁOCKA 141</t>
  </si>
  <si>
    <t xml:space="preserve"> 11/52  KM  94</t>
  </si>
  <si>
    <t xml:space="preserve"> 11/51  KM  94</t>
  </si>
  <si>
    <t xml:space="preserve"> 11/70  KM  94</t>
  </si>
  <si>
    <t>PŁOCKA  143</t>
  </si>
  <si>
    <t xml:space="preserve"> 11/47  KM  94</t>
  </si>
  <si>
    <t xml:space="preserve"> 11/71  KM  94</t>
  </si>
  <si>
    <t>PŁOCKA  145</t>
  </si>
  <si>
    <t xml:space="preserve"> 11/58  KM  94</t>
  </si>
  <si>
    <t xml:space="preserve"> 11/64  KM  94</t>
  </si>
  <si>
    <t>PŁOCKA  147</t>
  </si>
  <si>
    <t xml:space="preserve"> 11/59  KM  94</t>
  </si>
  <si>
    <t>Płocka 11</t>
  </si>
  <si>
    <t xml:space="preserve"> 4/2 KM  89</t>
  </si>
  <si>
    <t>Płocka 13</t>
  </si>
  <si>
    <t>5/8,11,12 KM89</t>
  </si>
  <si>
    <t>Płocka 53</t>
  </si>
  <si>
    <t xml:space="preserve"> 29/2  KM  90</t>
  </si>
  <si>
    <t>Płocka 58 + oficyna a,b</t>
  </si>
  <si>
    <t xml:space="preserve"> 25/1  KM  90</t>
  </si>
  <si>
    <t>Płocka 8</t>
  </si>
  <si>
    <t xml:space="preserve"> 6/1  KM  88</t>
  </si>
  <si>
    <t>PŁOWIECKA 7</t>
  </si>
  <si>
    <t xml:space="preserve"> 157/50  KM  77</t>
  </si>
  <si>
    <t>PŁOWIECKA 7A</t>
  </si>
  <si>
    <t>157/49  KM  77</t>
  </si>
  <si>
    <t>POLNA  63</t>
  </si>
  <si>
    <t>4/46,45 KM105</t>
  </si>
  <si>
    <t>4/44,29,28</t>
  </si>
  <si>
    <t>POLNA  69-83</t>
  </si>
  <si>
    <t xml:space="preserve"> 66/2  KM  105</t>
  </si>
  <si>
    <t xml:space="preserve"> 66/3  KM  105</t>
  </si>
  <si>
    <t>Południowa 1/3</t>
  </si>
  <si>
    <t xml:space="preserve"> 18/1  KM  81</t>
  </si>
  <si>
    <t>Ptasia 1 A, C, E</t>
  </si>
  <si>
    <t xml:space="preserve"> 1/7  KM  106</t>
  </si>
  <si>
    <t>Ptasia 1 B, D</t>
  </si>
  <si>
    <t xml:space="preserve"> 1/9  KM  106</t>
  </si>
  <si>
    <t xml:space="preserve"> 1/11  KM  106</t>
  </si>
  <si>
    <t>Ptasia 2</t>
  </si>
  <si>
    <t>85/1 KM 83</t>
  </si>
  <si>
    <t xml:space="preserve"> 87/1  KM  83</t>
  </si>
  <si>
    <t xml:space="preserve"> 117  KM  83</t>
  </si>
  <si>
    <t>Sienna 10 + oficyna</t>
  </si>
  <si>
    <t xml:space="preserve"> 4  KM  42</t>
  </si>
  <si>
    <t>Słodowska 24</t>
  </si>
  <si>
    <t xml:space="preserve"> 4/6  KM  41</t>
  </si>
  <si>
    <t>Smolna 5</t>
  </si>
  <si>
    <t xml:space="preserve"> 74  KM  54</t>
  </si>
  <si>
    <t>Spokojna 25</t>
  </si>
  <si>
    <t xml:space="preserve"> 11/6  KM  98</t>
  </si>
  <si>
    <t>Spokojna 27</t>
  </si>
  <si>
    <t xml:space="preserve"> 12/6 KM  98</t>
  </si>
  <si>
    <t xml:space="preserve"> 13/7 KM  98</t>
  </si>
  <si>
    <t>Spółdzielcza 1</t>
  </si>
  <si>
    <t xml:space="preserve"> 77  KM  53</t>
  </si>
  <si>
    <t>STARODĘBSKA  21</t>
  </si>
  <si>
    <t xml:space="preserve"> 124/19  KM  52</t>
  </si>
  <si>
    <t>STARODĘBSKA  24</t>
  </si>
  <si>
    <t>217/38
217/39
217/44 KM 52</t>
  </si>
  <si>
    <t>Starodębska 21 C</t>
  </si>
  <si>
    <t xml:space="preserve"> 124/18  KM  52</t>
  </si>
  <si>
    <t>Starodębska 26 A, B</t>
  </si>
  <si>
    <t>217/36
217/37
208/11
217/43
217/31, 217/42,66/4,66/3 KM 52</t>
  </si>
  <si>
    <t>Starodębska 36</t>
  </si>
  <si>
    <t xml:space="preserve"> 91  KM  52</t>
  </si>
  <si>
    <t>Starodębska 42</t>
  </si>
  <si>
    <t xml:space="preserve"> 96  KM  52</t>
  </si>
  <si>
    <t>Szkolna 2</t>
  </si>
  <si>
    <t xml:space="preserve"> 41/3  KM  11 Michelin</t>
  </si>
  <si>
    <t>Traugutta 8</t>
  </si>
  <si>
    <t>80/27 KM 51</t>
  </si>
  <si>
    <t>Traugutta 10</t>
  </si>
  <si>
    <t>80/24 KM 51</t>
  </si>
  <si>
    <t>TRAUGUTTA  12</t>
  </si>
  <si>
    <t xml:space="preserve"> 80/21  KM  51</t>
  </si>
  <si>
    <t>TRAUGUTTA  18</t>
  </si>
  <si>
    <t xml:space="preserve"> 71/88  KM  51</t>
  </si>
  <si>
    <t>TRAUGUTTA  18A</t>
  </si>
  <si>
    <t xml:space="preserve"> 71/91  KM  51</t>
  </si>
  <si>
    <t>71/76 KM 51</t>
  </si>
  <si>
    <t>TRAUGUTTA  24</t>
  </si>
  <si>
    <t xml:space="preserve"> 71/74  KM  51</t>
  </si>
  <si>
    <t xml:space="preserve"> 71/99  KM  51</t>
  </si>
  <si>
    <t xml:space="preserve"> 71/100 KM 51</t>
  </si>
  <si>
    <t xml:space="preserve"> 71/102 KM 51</t>
  </si>
  <si>
    <t xml:space="preserve"> 71/103 KM 51</t>
  </si>
  <si>
    <t>Węglowa 15</t>
  </si>
  <si>
    <t xml:space="preserve"> 1  KM  53</t>
  </si>
  <si>
    <t>Wiejska 39 A</t>
  </si>
  <si>
    <t xml:space="preserve"> 1  KM  77</t>
  </si>
  <si>
    <t>Wolność 29 + oficyna</t>
  </si>
  <si>
    <t xml:space="preserve"> 86  KM  81</t>
  </si>
  <si>
    <t>Wolność 3 + oficyna</t>
  </si>
  <si>
    <t xml:space="preserve"> 66  KM  81</t>
  </si>
  <si>
    <t>Żeromskiego 26</t>
  </si>
  <si>
    <t xml:space="preserve"> 22  KM  54</t>
  </si>
  <si>
    <t>GRUNTY OSOB FIZYCZNYCH</t>
  </si>
  <si>
    <t>ŻYTNIA  60</t>
  </si>
  <si>
    <t xml:space="preserve"> 17/1  KM  105</t>
  </si>
  <si>
    <t>Żytnia 104 + oficyna</t>
  </si>
  <si>
    <t xml:space="preserve"> 27/1  KM  86</t>
  </si>
  <si>
    <t>Żytnia 98</t>
  </si>
  <si>
    <t xml:space="preserve"> 37  KM  86</t>
  </si>
  <si>
    <t>Żwirki i Wigury 9</t>
  </si>
  <si>
    <t>81/2 KM 57</t>
  </si>
  <si>
    <t>81/3 KM 57</t>
  </si>
  <si>
    <t>Żwirki i Wigury 11</t>
  </si>
  <si>
    <t>80/2 KM 57</t>
  </si>
  <si>
    <t>Kruszyńska 1a</t>
  </si>
  <si>
    <t>3/10 KM 79/1</t>
  </si>
  <si>
    <t>Cena jednostkowa brutto</t>
  </si>
  <si>
    <t>11( 10*cena brutto)</t>
  </si>
  <si>
    <t>15(12+13+14)</t>
  </si>
  <si>
    <t>17(15*cena brutto)</t>
  </si>
  <si>
    <t>18( 9+14)</t>
  </si>
  <si>
    <t>19(8+14)</t>
  </si>
  <si>
    <t>Koszt cyklicznego wystawiania pojemników</t>
  </si>
  <si>
    <t xml:space="preserve">Ogółem </t>
  </si>
  <si>
    <t xml:space="preserve"> Wartośc usługi z tabeli (Kolumna 11 + Kolumna 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</si>
</sst>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General"/>
    <numFmt numFmtId="165" formatCode="#,##0.00&quot;   &quot;"/>
    <numFmt numFmtId="166" formatCode="#,##0.00&quot; &quot;[$zł-415];[Red]&quot;-&quot;#,##0.00&quot; &quot;[$zł-415]"/>
  </numFmts>
  <fonts count="9" x14ac:knownFonts="1"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3333"/>
      <name val="Calibri"/>
      <family val="2"/>
      <charset val="238"/>
    </font>
    <font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8E8E8"/>
        <bgColor rgb="FFE8E8E8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164" fontId="3" fillId="0" borderId="0" applyBorder="0" applyProtection="0"/>
    <xf numFmtId="0" fontId="4" fillId="0" borderId="0" applyNumberFormat="0" applyBorder="0" applyProtection="0"/>
    <xf numFmtId="166" fontId="4" fillId="0" borderId="0" applyBorder="0" applyProtection="0"/>
    <xf numFmtId="164" fontId="1" fillId="0" borderId="0" applyBorder="0" applyProtection="0"/>
  </cellStyleXfs>
  <cellXfs count="79">
    <xf numFmtId="0" fontId="0" fillId="0" borderId="0" xfId="0"/>
    <xf numFmtId="164" fontId="1" fillId="0" borderId="0" xfId="1" applyAlignment="1">
      <alignment horizontal="center" vertical="center"/>
    </xf>
    <xf numFmtId="164" fontId="5" fillId="0" borderId="0" xfId="1" applyFont="1" applyAlignment="1">
      <alignment horizontal="center" vertical="center"/>
    </xf>
    <xf numFmtId="164" fontId="1" fillId="0" borderId="0" xfId="1"/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vertical="center" wrapText="1"/>
    </xf>
    <xf numFmtId="164" fontId="6" fillId="2" borderId="2" xfId="1" applyFont="1" applyFill="1" applyBorder="1" applyAlignment="1">
      <alignment horizontal="center" vertical="center" wrapText="1"/>
    </xf>
    <xf numFmtId="164" fontId="6" fillId="2" borderId="3" xfId="1" applyFont="1" applyFill="1" applyBorder="1" applyAlignment="1">
      <alignment horizontal="center" vertical="center" wrapText="1"/>
    </xf>
    <xf numFmtId="164" fontId="1" fillId="2" borderId="2" xfId="1" applyFill="1" applyBorder="1" applyAlignment="1">
      <alignment horizontal="center" vertical="center"/>
    </xf>
    <xf numFmtId="164" fontId="1" fillId="2" borderId="2" xfId="1" applyFill="1" applyBorder="1" applyAlignment="1">
      <alignment horizontal="center" vertical="center" wrapText="1"/>
    </xf>
    <xf numFmtId="49" fontId="6" fillId="0" borderId="2" xfId="1" applyNumberFormat="1" applyFont="1" applyBorder="1" applyAlignment="1">
      <alignment horizontal="center" vertical="center" wrapText="1"/>
    </xf>
    <xf numFmtId="164" fontId="6" fillId="0" borderId="2" xfId="1" applyFont="1" applyBorder="1" applyAlignment="1">
      <alignment horizontal="center" vertical="center" wrapText="1"/>
    </xf>
    <xf numFmtId="164" fontId="6" fillId="3" borderId="2" xfId="1" applyFont="1" applyFill="1" applyBorder="1" applyAlignment="1">
      <alignment horizontal="center" vertical="center" wrapText="1"/>
    </xf>
    <xf numFmtId="164" fontId="6" fillId="4" borderId="2" xfId="1" applyFont="1" applyFill="1" applyBorder="1" applyAlignment="1">
      <alignment horizontal="center" vertical="center" wrapText="1"/>
    </xf>
    <xf numFmtId="164" fontId="6" fillId="0" borderId="3" xfId="1" applyFont="1" applyBorder="1" applyAlignment="1">
      <alignment horizontal="center" vertical="center" wrapText="1"/>
    </xf>
    <xf numFmtId="164" fontId="6" fillId="4" borderId="3" xfId="1" applyFont="1" applyFill="1" applyBorder="1" applyAlignment="1">
      <alignment horizontal="center" vertical="center" wrapText="1"/>
    </xf>
    <xf numFmtId="164" fontId="1" fillId="0" borderId="4" xfId="1" applyBorder="1" applyAlignment="1">
      <alignment horizontal="center" vertical="center"/>
    </xf>
    <xf numFmtId="164" fontId="1" fillId="0" borderId="0" xfId="1" applyAlignment="1">
      <alignment horizontal="center" vertical="center" wrapText="1"/>
    </xf>
    <xf numFmtId="164" fontId="1" fillId="0" borderId="2" xfId="1" applyBorder="1" applyAlignment="1">
      <alignment horizontal="center"/>
    </xf>
    <xf numFmtId="49" fontId="1" fillId="0" borderId="2" xfId="1" applyNumberFormat="1" applyBorder="1" applyAlignment="1" applyProtection="1">
      <alignment vertical="center" wrapText="1"/>
      <protection locked="0"/>
    </xf>
    <xf numFmtId="164" fontId="1" fillId="0" borderId="2" xfId="1" applyBorder="1" applyAlignment="1" applyProtection="1">
      <alignment horizontal="center" vertical="center" wrapText="1"/>
      <protection locked="0"/>
    </xf>
    <xf numFmtId="2" fontId="1" fillId="0" borderId="2" xfId="1" applyNumberFormat="1" applyBorder="1" applyAlignment="1" applyProtection="1">
      <alignment horizontal="right" vertical="center" wrapText="1"/>
      <protection locked="0"/>
    </xf>
    <xf numFmtId="2" fontId="1" fillId="0" borderId="2" xfId="1" applyNumberFormat="1" applyBorder="1" applyAlignment="1">
      <alignment horizontal="right" vertical="center"/>
    </xf>
    <xf numFmtId="2" fontId="1" fillId="0" borderId="3" xfId="1" applyNumberFormat="1" applyBorder="1" applyAlignment="1" applyProtection="1">
      <alignment horizontal="right" vertical="center" wrapText="1"/>
      <protection locked="0"/>
    </xf>
    <xf numFmtId="2" fontId="1" fillId="4" borderId="3" xfId="1" applyNumberFormat="1" applyFill="1" applyBorder="1" applyAlignment="1" applyProtection="1">
      <alignment horizontal="right" vertical="center" wrapText="1"/>
      <protection locked="0"/>
    </xf>
    <xf numFmtId="2" fontId="1" fillId="0" borderId="3" xfId="1" applyNumberFormat="1" applyBorder="1" applyAlignment="1">
      <alignment horizontal="right" vertical="center"/>
    </xf>
    <xf numFmtId="164" fontId="1" fillId="0" borderId="3" xfId="1" applyBorder="1" applyAlignment="1">
      <alignment horizontal="center" vertical="center"/>
    </xf>
    <xf numFmtId="164" fontId="1" fillId="0" borderId="2" xfId="1" applyBorder="1" applyAlignment="1">
      <alignment vertical="center" wrapText="1"/>
    </xf>
    <xf numFmtId="164" fontId="1" fillId="0" borderId="2" xfId="1" applyBorder="1" applyAlignment="1">
      <alignment horizontal="center" vertical="center"/>
    </xf>
    <xf numFmtId="49" fontId="1" fillId="0" borderId="2" xfId="1" applyNumberFormat="1" applyBorder="1" applyAlignment="1">
      <alignment vertical="center"/>
    </xf>
    <xf numFmtId="49" fontId="1" fillId="0" borderId="5" xfId="1" applyNumberFormat="1" applyBorder="1" applyAlignment="1" applyProtection="1">
      <alignment vertical="center" wrapText="1"/>
      <protection locked="0"/>
    </xf>
    <xf numFmtId="164" fontId="1" fillId="0" borderId="3" xfId="1" applyBorder="1" applyAlignment="1" applyProtection="1">
      <alignment horizontal="center" vertical="center" wrapText="1"/>
      <protection locked="0"/>
    </xf>
    <xf numFmtId="164" fontId="1" fillId="3" borderId="5" xfId="1" applyFill="1" applyBorder="1" applyAlignment="1">
      <alignment horizontal="center" vertical="center" wrapText="1"/>
    </xf>
    <xf numFmtId="2" fontId="1" fillId="0" borderId="2" xfId="1" applyNumberFormat="1" applyBorder="1" applyAlignment="1" applyProtection="1">
      <alignment horizontal="right" vertical="center"/>
      <protection locked="0"/>
    </xf>
    <xf numFmtId="2" fontId="1" fillId="0" borderId="5" xfId="1" applyNumberFormat="1" applyBorder="1" applyAlignment="1" applyProtection="1">
      <alignment horizontal="right" vertical="center"/>
      <protection locked="0"/>
    </xf>
    <xf numFmtId="2" fontId="1" fillId="0" borderId="5" xfId="1" applyNumberFormat="1" applyBorder="1" applyAlignment="1">
      <alignment horizontal="right" vertical="center"/>
    </xf>
    <xf numFmtId="164" fontId="1" fillId="0" borderId="2" xfId="1" applyBorder="1" applyAlignment="1" applyProtection="1">
      <alignment horizontal="left" vertical="center" wrapText="1"/>
      <protection locked="0"/>
    </xf>
    <xf numFmtId="164" fontId="7" fillId="0" borderId="2" xfId="1" applyFont="1" applyBorder="1" applyAlignment="1" applyProtection="1">
      <alignment horizontal="center" vertical="center" wrapText="1"/>
      <protection locked="0"/>
    </xf>
    <xf numFmtId="49" fontId="1" fillId="0" borderId="2" xfId="1" applyNumberFormat="1" applyBorder="1" applyAlignment="1">
      <alignment horizontal="left" vertical="center"/>
    </xf>
    <xf numFmtId="164" fontId="1" fillId="0" borderId="5" xfId="1" applyBorder="1" applyAlignment="1" applyProtection="1">
      <alignment horizontal="center" vertical="center" wrapText="1"/>
      <protection locked="0"/>
    </xf>
    <xf numFmtId="2" fontId="1" fillId="0" borderId="5" xfId="1" applyNumberFormat="1" applyBorder="1" applyAlignment="1" applyProtection="1">
      <alignment horizontal="right" vertical="center" wrapText="1"/>
      <protection locked="0"/>
    </xf>
    <xf numFmtId="164" fontId="1" fillId="0" borderId="0" xfId="1" applyAlignment="1">
      <alignment horizontal="center"/>
    </xf>
    <xf numFmtId="165" fontId="6" fillId="0" borderId="0" xfId="1" applyNumberFormat="1" applyFont="1" applyAlignment="1">
      <alignment horizontal="right" vertical="center"/>
    </xf>
    <xf numFmtId="49" fontId="8" fillId="0" borderId="2" xfId="1" applyNumberFormat="1" applyFont="1" applyBorder="1" applyAlignment="1">
      <alignment horizontal="left" vertical="center"/>
    </xf>
    <xf numFmtId="164" fontId="8" fillId="0" borderId="2" xfId="1" applyFont="1" applyBorder="1" applyAlignment="1" applyProtection="1">
      <alignment horizontal="left" vertical="center" wrapText="1"/>
      <protection locked="0"/>
    </xf>
    <xf numFmtId="164" fontId="8" fillId="0" borderId="2" xfId="1" applyFont="1" applyBorder="1" applyAlignment="1" applyProtection="1">
      <alignment horizontal="center" vertical="center" wrapText="1"/>
      <protection locked="0"/>
    </xf>
    <xf numFmtId="164" fontId="6" fillId="2" borderId="2" xfId="7" applyFont="1" applyFill="1" applyBorder="1" applyAlignment="1">
      <alignment horizontal="center" vertical="center" wrapText="1"/>
    </xf>
    <xf numFmtId="4" fontId="1" fillId="4" borderId="2" xfId="1" applyNumberFormat="1" applyFill="1" applyBorder="1" applyAlignment="1" applyProtection="1">
      <alignment horizontal="right" vertical="center" wrapText="1"/>
      <protection locked="0"/>
    </xf>
    <xf numFmtId="4" fontId="1" fillId="4" borderId="3" xfId="1" applyNumberFormat="1" applyFill="1" applyBorder="1" applyAlignment="1">
      <alignment horizontal="right" vertical="center"/>
    </xf>
    <xf numFmtId="2" fontId="1" fillId="0" borderId="3" xfId="1" applyNumberFormat="1" applyBorder="1" applyAlignment="1" applyProtection="1">
      <alignment horizontal="center" vertical="center" wrapText="1"/>
      <protection locked="0"/>
    </xf>
    <xf numFmtId="2" fontId="1" fillId="0" borderId="7" xfId="1" applyNumberFormat="1" applyBorder="1" applyAlignment="1" applyProtection="1">
      <alignment horizontal="right" vertical="center" wrapText="1"/>
      <protection locked="0"/>
    </xf>
    <xf numFmtId="4" fontId="1" fillId="4" borderId="7" xfId="1" applyNumberFormat="1" applyFill="1" applyBorder="1" applyAlignment="1" applyProtection="1">
      <alignment horizontal="right" vertical="center" wrapText="1"/>
      <protection locked="0"/>
    </xf>
    <xf numFmtId="2" fontId="1" fillId="0" borderId="7" xfId="1" applyNumberFormat="1" applyBorder="1" applyAlignment="1">
      <alignment horizontal="right" vertical="center"/>
    </xf>
    <xf numFmtId="2" fontId="1" fillId="0" borderId="8" xfId="1" applyNumberFormat="1" applyBorder="1" applyAlignment="1" applyProtection="1">
      <alignment horizontal="right" vertical="center" wrapText="1"/>
      <protection locked="0"/>
    </xf>
    <xf numFmtId="2" fontId="1" fillId="4" borderId="8" xfId="1" applyNumberFormat="1" applyFill="1" applyBorder="1" applyAlignment="1" applyProtection="1">
      <alignment horizontal="right" vertical="center" wrapText="1"/>
      <protection locked="0"/>
    </xf>
    <xf numFmtId="2" fontId="1" fillId="0" borderId="8" xfId="1" applyNumberFormat="1" applyBorder="1" applyAlignment="1">
      <alignment horizontal="right" vertical="center"/>
    </xf>
    <xf numFmtId="164" fontId="1" fillId="0" borderId="8" xfId="1" applyBorder="1" applyAlignment="1">
      <alignment horizontal="center" vertical="center"/>
    </xf>
    <xf numFmtId="2" fontId="1" fillId="0" borderId="6" xfId="1" applyNumberFormat="1" applyBorder="1" applyAlignment="1" applyProtection="1">
      <alignment horizontal="center" vertical="center" wrapText="1"/>
      <protection locked="0"/>
    </xf>
    <xf numFmtId="2" fontId="1" fillId="0" borderId="6" xfId="1" applyNumberFormat="1" applyBorder="1" applyAlignment="1" applyProtection="1">
      <alignment horizontal="right" vertical="center" wrapText="1"/>
      <protection locked="0"/>
    </xf>
    <xf numFmtId="2" fontId="6" fillId="0" borderId="6" xfId="1" applyNumberFormat="1" applyFont="1" applyBorder="1" applyAlignment="1" applyProtection="1">
      <alignment horizontal="right" vertical="center" wrapText="1"/>
      <protection locked="0"/>
    </xf>
    <xf numFmtId="2" fontId="6" fillId="5" borderId="6" xfId="1" applyNumberFormat="1" applyFont="1" applyFill="1" applyBorder="1" applyAlignment="1" applyProtection="1">
      <alignment horizontal="right" vertical="center" wrapText="1"/>
      <protection locked="0"/>
    </xf>
    <xf numFmtId="2" fontId="1" fillId="0" borderId="6" xfId="1" applyNumberFormat="1" applyBorder="1" applyAlignment="1">
      <alignment horizontal="center" vertical="center"/>
    </xf>
    <xf numFmtId="164" fontId="1" fillId="0" borderId="6" xfId="1" applyBorder="1" applyAlignment="1">
      <alignment horizontal="center" vertical="center"/>
    </xf>
    <xf numFmtId="164" fontId="1" fillId="0" borderId="2" xfId="1" applyBorder="1" applyAlignment="1">
      <alignment horizontal="center" vertical="center"/>
    </xf>
    <xf numFmtId="49" fontId="1" fillId="0" borderId="2" xfId="1" applyNumberFormat="1" applyBorder="1" applyAlignment="1">
      <alignment vertical="center"/>
    </xf>
    <xf numFmtId="49" fontId="1" fillId="0" borderId="2" xfId="1" applyNumberFormat="1" applyBorder="1" applyAlignment="1" applyProtection="1">
      <alignment vertical="center" wrapText="1"/>
      <protection locked="0"/>
    </xf>
    <xf numFmtId="164" fontId="1" fillId="0" borderId="2" xfId="1" applyBorder="1" applyAlignment="1">
      <alignment vertical="center" wrapText="1"/>
    </xf>
    <xf numFmtId="0" fontId="0" fillId="0" borderId="2" xfId="0" applyBorder="1"/>
    <xf numFmtId="164" fontId="5" fillId="0" borderId="1" xfId="1" applyFont="1" applyBorder="1" applyAlignment="1">
      <alignment horizontal="center"/>
    </xf>
    <xf numFmtId="164" fontId="5" fillId="0" borderId="0" xfId="1" applyFont="1" applyAlignment="1">
      <alignment horizontal="center" vertical="center"/>
    </xf>
    <xf numFmtId="164" fontId="1" fillId="0" borderId="0" xfId="1" applyAlignment="1">
      <alignment horizontal="left" vertical="center"/>
    </xf>
    <xf numFmtId="164" fontId="6" fillId="0" borderId="6" xfId="1" applyFont="1" applyBorder="1" applyAlignment="1">
      <alignment horizontal="center" vertical="center"/>
    </xf>
    <xf numFmtId="165" fontId="6" fillId="0" borderId="6" xfId="1" applyNumberFormat="1" applyFont="1" applyBorder="1" applyAlignment="1">
      <alignment horizontal="right" vertical="center"/>
    </xf>
    <xf numFmtId="164" fontId="6" fillId="0" borderId="6" xfId="1" applyFont="1" applyBorder="1" applyAlignment="1">
      <alignment horizontal="left" vertical="center"/>
    </xf>
    <xf numFmtId="4" fontId="1" fillId="0" borderId="6" xfId="1" applyNumberFormat="1" applyBorder="1" applyAlignment="1">
      <alignment horizontal="right" vertical="center"/>
    </xf>
    <xf numFmtId="4" fontId="6" fillId="0" borderId="6" xfId="1" applyNumberFormat="1" applyFont="1" applyBorder="1" applyAlignment="1">
      <alignment horizontal="right" vertical="center"/>
    </xf>
    <xf numFmtId="164" fontId="6" fillId="0" borderId="9" xfId="1" applyFont="1" applyBorder="1" applyAlignment="1">
      <alignment horizontal="center" vertical="center"/>
    </xf>
    <xf numFmtId="164" fontId="6" fillId="0" borderId="10" xfId="1" applyFont="1" applyBorder="1" applyAlignment="1">
      <alignment horizontal="center" vertical="center"/>
    </xf>
    <xf numFmtId="164" fontId="6" fillId="0" borderId="11" xfId="1" applyFont="1" applyBorder="1" applyAlignment="1">
      <alignment horizontal="center" vertical="center"/>
    </xf>
  </cellXfs>
  <cellStyles count="8">
    <cellStyle name="Excel Built-in Normal" xfId="1" xr:uid="{88B78120-9929-41F3-946A-802410FCDCD4}"/>
    <cellStyle name="Excel Built-in Normal 2" xfId="7" xr:uid="{6A77B648-1D4C-4AEC-B1E1-D4ACD8D01890}"/>
    <cellStyle name="Heading" xfId="2" xr:uid="{C3532D30-947A-4D7A-9188-C6BC720D3498}"/>
    <cellStyle name="Heading1" xfId="3" xr:uid="{8EF613D1-2C24-4657-8811-57F7FB93308D}"/>
    <cellStyle name="Normalny" xfId="0" builtinId="0" customBuiltin="1"/>
    <cellStyle name="Normalny 3" xfId="4" xr:uid="{98ED13DB-71BD-4A97-9D6A-091F263F058E}"/>
    <cellStyle name="Result" xfId="5" xr:uid="{7870A3FF-DDDD-45A2-800F-D815C364B80B}"/>
    <cellStyle name="Result2" xfId="6" xr:uid="{9AC2C14D-1EA1-44B7-A5A9-98F3E07911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6FC73-7B5E-4CB5-A512-72DBF32A1617}">
  <dimension ref="A1:AMR202"/>
  <sheetViews>
    <sheetView tabSelected="1" topLeftCell="A185" workbookViewId="0">
      <selection activeCell="N206" sqref="N206"/>
    </sheetView>
  </sheetViews>
  <sheetFormatPr defaultRowHeight="15" x14ac:dyDescent="0.25"/>
  <cols>
    <col min="1" max="1" width="6.375" style="41" customWidth="1"/>
    <col min="2" max="2" width="17.5" style="3" customWidth="1"/>
    <col min="3" max="3" width="9.125" style="1" customWidth="1"/>
    <col min="4" max="4" width="8.125" style="1" customWidth="1"/>
    <col min="5" max="5" width="10.25" style="1" customWidth="1"/>
    <col min="6" max="10" width="8.125" style="1" customWidth="1"/>
    <col min="11" max="11" width="14.375" style="1" customWidth="1"/>
    <col min="12" max="13" width="8.125" style="1" customWidth="1"/>
    <col min="14" max="14" width="9.625" style="1" customWidth="1"/>
    <col min="15" max="16" width="12" style="1" customWidth="1"/>
    <col min="17" max="18" width="11.625" style="1" customWidth="1"/>
    <col min="19" max="20" width="8.125" style="1" customWidth="1"/>
    <col min="21" max="21" width="19.25" style="17" customWidth="1"/>
    <col min="22" max="1032" width="8.125" style="3" customWidth="1"/>
    <col min="1033" max="1033" width="9" customWidth="1"/>
  </cols>
  <sheetData>
    <row r="1" spans="1:21" x14ac:dyDescent="0.25">
      <c r="A1" s="68" t="s">
        <v>0</v>
      </c>
      <c r="B1" s="68"/>
      <c r="C1" s="68"/>
      <c r="D1" s="68"/>
      <c r="Q1" s="2" t="s">
        <v>1</v>
      </c>
      <c r="R1" s="2"/>
      <c r="S1" s="69" t="s">
        <v>2</v>
      </c>
      <c r="T1" s="69"/>
      <c r="U1" s="69"/>
    </row>
    <row r="2" spans="1:21" ht="90" x14ac:dyDescent="0.25">
      <c r="A2" s="4" t="s">
        <v>3</v>
      </c>
      <c r="B2" s="5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  <c r="J2" s="46" t="s">
        <v>375</v>
      </c>
      <c r="K2" s="6" t="s">
        <v>12</v>
      </c>
      <c r="L2" s="6" t="s">
        <v>13</v>
      </c>
      <c r="M2" s="6" t="s">
        <v>14</v>
      </c>
      <c r="N2" s="6" t="s">
        <v>15</v>
      </c>
      <c r="O2" s="7" t="s">
        <v>16</v>
      </c>
      <c r="P2" s="46" t="s">
        <v>375</v>
      </c>
      <c r="Q2" s="6" t="s">
        <v>17</v>
      </c>
      <c r="R2" s="7" t="s">
        <v>18</v>
      </c>
      <c r="S2" s="7" t="s">
        <v>19</v>
      </c>
      <c r="T2" s="8"/>
      <c r="U2" s="9"/>
    </row>
    <row r="3" spans="1:21" ht="30" x14ac:dyDescent="0.25">
      <c r="A3" s="10" t="s">
        <v>20</v>
      </c>
      <c r="B3" s="10" t="s">
        <v>21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2" t="s">
        <v>22</v>
      </c>
      <c r="I3" s="12">
        <v>9</v>
      </c>
      <c r="J3" s="12">
        <v>10</v>
      </c>
      <c r="K3" s="13" t="s">
        <v>376</v>
      </c>
      <c r="L3" s="11">
        <v>12</v>
      </c>
      <c r="M3" s="11">
        <v>13</v>
      </c>
      <c r="N3" s="11">
        <v>14</v>
      </c>
      <c r="O3" s="14" t="s">
        <v>377</v>
      </c>
      <c r="P3" s="14">
        <v>16</v>
      </c>
      <c r="Q3" s="15" t="s">
        <v>378</v>
      </c>
      <c r="R3" s="14" t="s">
        <v>379</v>
      </c>
      <c r="S3" s="14" t="s">
        <v>380</v>
      </c>
      <c r="T3" s="16"/>
    </row>
    <row r="4" spans="1:21" ht="30" x14ac:dyDescent="0.25">
      <c r="A4" s="18">
        <v>1</v>
      </c>
      <c r="B4" s="19" t="s">
        <v>23</v>
      </c>
      <c r="C4" s="20" t="s">
        <v>24</v>
      </c>
      <c r="D4" s="20">
        <v>5198</v>
      </c>
      <c r="E4" s="20" t="s">
        <v>25</v>
      </c>
      <c r="F4" s="21">
        <v>3141</v>
      </c>
      <c r="G4" s="21">
        <v>700</v>
      </c>
      <c r="H4" s="21">
        <f t="shared" ref="H4:H31" si="0">SUM(F4:G4)</f>
        <v>3841</v>
      </c>
      <c r="I4" s="21">
        <f t="shared" ref="I4:I35" si="1">SUM(H4*0.1)</f>
        <v>384.1</v>
      </c>
      <c r="J4" s="21"/>
      <c r="K4" s="47">
        <f>SUM(I5*J5)</f>
        <v>0</v>
      </c>
      <c r="L4" s="21">
        <v>474</v>
      </c>
      <c r="M4" s="22">
        <v>883</v>
      </c>
      <c r="N4" s="21">
        <v>63</v>
      </c>
      <c r="O4" s="23">
        <f t="shared" ref="O4:O35" si="2">SUM(L4+M4+N4)</f>
        <v>1420</v>
      </c>
      <c r="P4" s="23"/>
      <c r="Q4" s="24">
        <f>SUM(O4*P4)</f>
        <v>0</v>
      </c>
      <c r="R4" s="23">
        <f t="shared" ref="R4:R35" si="3">SUM(I4+O4)</f>
        <v>1804.1</v>
      </c>
      <c r="S4" s="25">
        <v>5261</v>
      </c>
      <c r="T4" s="26" t="s">
        <v>26</v>
      </c>
      <c r="U4" s="17" t="s">
        <v>27</v>
      </c>
    </row>
    <row r="5" spans="1:21" ht="30" x14ac:dyDescent="0.25">
      <c r="A5" s="18">
        <v>2</v>
      </c>
      <c r="B5" s="19" t="s">
        <v>28</v>
      </c>
      <c r="C5" s="20" t="s">
        <v>29</v>
      </c>
      <c r="D5" s="20">
        <v>6739</v>
      </c>
      <c r="E5" s="20" t="s">
        <v>30</v>
      </c>
      <c r="F5" s="21">
        <v>4447</v>
      </c>
      <c r="G5" s="21">
        <v>263</v>
      </c>
      <c r="H5" s="21">
        <f t="shared" si="0"/>
        <v>4710</v>
      </c>
      <c r="I5" s="21">
        <f t="shared" si="1"/>
        <v>471</v>
      </c>
      <c r="J5" s="21"/>
      <c r="K5" s="47"/>
      <c r="L5" s="21">
        <v>703</v>
      </c>
      <c r="M5" s="22">
        <v>1284</v>
      </c>
      <c r="N5" s="21">
        <v>91</v>
      </c>
      <c r="O5" s="23">
        <f t="shared" si="2"/>
        <v>2078</v>
      </c>
      <c r="P5" s="23"/>
      <c r="Q5" s="24">
        <f>SUM(O5*P5)</f>
        <v>0</v>
      </c>
      <c r="R5" s="23">
        <f t="shared" si="3"/>
        <v>2549</v>
      </c>
      <c r="S5" s="25">
        <v>6788</v>
      </c>
      <c r="T5" s="26" t="s">
        <v>26</v>
      </c>
      <c r="U5" s="17" t="s">
        <v>27</v>
      </c>
    </row>
    <row r="6" spans="1:21" ht="45" x14ac:dyDescent="0.25">
      <c r="A6" s="18" t="s">
        <v>31</v>
      </c>
      <c r="B6" s="27" t="s">
        <v>32</v>
      </c>
      <c r="C6" s="20" t="s">
        <v>33</v>
      </c>
      <c r="D6" s="20">
        <v>1222</v>
      </c>
      <c r="E6" s="20" t="s">
        <v>34</v>
      </c>
      <c r="F6" s="21">
        <v>966</v>
      </c>
      <c r="G6" s="21">
        <v>0</v>
      </c>
      <c r="H6" s="21">
        <f t="shared" si="0"/>
        <v>966</v>
      </c>
      <c r="I6" s="21">
        <f t="shared" si="1"/>
        <v>96.600000000000009</v>
      </c>
      <c r="J6" s="21"/>
      <c r="K6" s="47"/>
      <c r="L6" s="21">
        <v>256</v>
      </c>
      <c r="M6" s="22">
        <v>0</v>
      </c>
      <c r="N6" s="21">
        <v>0</v>
      </c>
      <c r="O6" s="23">
        <f t="shared" si="2"/>
        <v>256</v>
      </c>
      <c r="P6" s="23"/>
      <c r="Q6" s="24">
        <f t="shared" ref="Q6:Q69" si="4">SUM(O6*P6)</f>
        <v>0</v>
      </c>
      <c r="R6" s="23">
        <f t="shared" si="3"/>
        <v>352.6</v>
      </c>
      <c r="S6" s="25">
        <v>1222</v>
      </c>
      <c r="T6" s="26" t="s">
        <v>26</v>
      </c>
      <c r="U6" s="17" t="s">
        <v>27</v>
      </c>
    </row>
    <row r="7" spans="1:21" ht="45" x14ac:dyDescent="0.25">
      <c r="A7" s="63">
        <v>4</v>
      </c>
      <c r="B7" s="65" t="s">
        <v>35</v>
      </c>
      <c r="C7" s="20" t="s">
        <v>36</v>
      </c>
      <c r="D7" s="20">
        <v>1726</v>
      </c>
      <c r="E7" s="20" t="s">
        <v>25</v>
      </c>
      <c r="F7" s="21">
        <v>1363</v>
      </c>
      <c r="G7" s="21">
        <v>0</v>
      </c>
      <c r="H7" s="21">
        <f t="shared" si="0"/>
        <v>1363</v>
      </c>
      <c r="I7" s="21">
        <f t="shared" si="1"/>
        <v>136.30000000000001</v>
      </c>
      <c r="J7" s="21"/>
      <c r="K7" s="47"/>
      <c r="L7" s="21">
        <v>248</v>
      </c>
      <c r="M7" s="22">
        <v>115</v>
      </c>
      <c r="N7" s="21">
        <v>0</v>
      </c>
      <c r="O7" s="23">
        <f t="shared" si="2"/>
        <v>363</v>
      </c>
      <c r="P7" s="23"/>
      <c r="Q7" s="24">
        <f t="shared" si="4"/>
        <v>0</v>
      </c>
      <c r="R7" s="23">
        <f t="shared" si="3"/>
        <v>499.3</v>
      </c>
      <c r="S7" s="25">
        <v>1726</v>
      </c>
      <c r="T7" s="26" t="s">
        <v>26</v>
      </c>
      <c r="U7" s="17" t="s">
        <v>27</v>
      </c>
    </row>
    <row r="8" spans="1:21" ht="45" x14ac:dyDescent="0.25">
      <c r="A8" s="63"/>
      <c r="B8" s="65"/>
      <c r="C8" s="20" t="s">
        <v>37</v>
      </c>
      <c r="D8" s="20">
        <v>628</v>
      </c>
      <c r="E8" s="20" t="s">
        <v>25</v>
      </c>
      <c r="F8" s="21">
        <v>315</v>
      </c>
      <c r="G8" s="21">
        <v>0</v>
      </c>
      <c r="H8" s="21">
        <f t="shared" si="0"/>
        <v>315</v>
      </c>
      <c r="I8" s="21">
        <f t="shared" si="1"/>
        <v>31.5</v>
      </c>
      <c r="J8" s="21"/>
      <c r="K8" s="47"/>
      <c r="L8" s="21">
        <v>33</v>
      </c>
      <c r="M8" s="22">
        <v>250</v>
      </c>
      <c r="N8" s="21">
        <v>0</v>
      </c>
      <c r="O8" s="23">
        <f t="shared" si="2"/>
        <v>283</v>
      </c>
      <c r="P8" s="23"/>
      <c r="Q8" s="24">
        <f t="shared" si="4"/>
        <v>0</v>
      </c>
      <c r="R8" s="23">
        <f t="shared" si="3"/>
        <v>314.5</v>
      </c>
      <c r="S8" s="25">
        <v>598</v>
      </c>
      <c r="T8" s="26" t="s">
        <v>26</v>
      </c>
      <c r="U8" s="17" t="s">
        <v>27</v>
      </c>
    </row>
    <row r="9" spans="1:21" ht="45" x14ac:dyDescent="0.25">
      <c r="A9" s="63"/>
      <c r="B9" s="65"/>
      <c r="C9" s="20" t="s">
        <v>38</v>
      </c>
      <c r="D9" s="20">
        <v>72</v>
      </c>
      <c r="E9" s="20" t="s">
        <v>34</v>
      </c>
      <c r="F9" s="21">
        <v>72</v>
      </c>
      <c r="G9" s="21">
        <v>0</v>
      </c>
      <c r="H9" s="21">
        <f t="shared" si="0"/>
        <v>72</v>
      </c>
      <c r="I9" s="21">
        <f t="shared" si="1"/>
        <v>7.2</v>
      </c>
      <c r="J9" s="21"/>
      <c r="K9" s="47"/>
      <c r="L9" s="21">
        <v>0</v>
      </c>
      <c r="M9" s="22">
        <v>0</v>
      </c>
      <c r="N9" s="21">
        <v>0</v>
      </c>
      <c r="O9" s="23">
        <f t="shared" si="2"/>
        <v>0</v>
      </c>
      <c r="P9" s="23"/>
      <c r="Q9" s="24">
        <f t="shared" si="4"/>
        <v>0</v>
      </c>
      <c r="R9" s="23">
        <f t="shared" si="3"/>
        <v>7.2</v>
      </c>
      <c r="S9" s="25">
        <v>72</v>
      </c>
      <c r="T9" s="26" t="s">
        <v>26</v>
      </c>
      <c r="U9" s="17" t="s">
        <v>27</v>
      </c>
    </row>
    <row r="10" spans="1:21" ht="45" x14ac:dyDescent="0.25">
      <c r="A10" s="63"/>
      <c r="B10" s="65"/>
      <c r="C10" s="20" t="s">
        <v>39</v>
      </c>
      <c r="D10" s="20">
        <v>199</v>
      </c>
      <c r="E10" s="20" t="s">
        <v>34</v>
      </c>
      <c r="F10" s="21">
        <v>0</v>
      </c>
      <c r="G10" s="21">
        <v>0</v>
      </c>
      <c r="H10" s="21">
        <f t="shared" si="0"/>
        <v>0</v>
      </c>
      <c r="I10" s="21">
        <f t="shared" si="1"/>
        <v>0</v>
      </c>
      <c r="J10" s="21"/>
      <c r="K10" s="47"/>
      <c r="L10" s="21">
        <v>5</v>
      </c>
      <c r="M10" s="22">
        <v>131</v>
      </c>
      <c r="N10" s="21">
        <v>0</v>
      </c>
      <c r="O10" s="23">
        <f t="shared" si="2"/>
        <v>136</v>
      </c>
      <c r="P10" s="23"/>
      <c r="Q10" s="24">
        <f t="shared" si="4"/>
        <v>0</v>
      </c>
      <c r="R10" s="23">
        <f t="shared" si="3"/>
        <v>136</v>
      </c>
      <c r="S10" s="25">
        <v>136</v>
      </c>
      <c r="T10" s="26" t="s">
        <v>26</v>
      </c>
      <c r="U10" s="17" t="s">
        <v>27</v>
      </c>
    </row>
    <row r="11" spans="1:21" ht="45" x14ac:dyDescent="0.25">
      <c r="A11" s="63">
        <v>5</v>
      </c>
      <c r="B11" s="65" t="s">
        <v>40</v>
      </c>
      <c r="C11" s="20" t="s">
        <v>41</v>
      </c>
      <c r="D11" s="20">
        <v>1374</v>
      </c>
      <c r="E11" s="20" t="s">
        <v>34</v>
      </c>
      <c r="F11" s="21">
        <v>998</v>
      </c>
      <c r="G11" s="21">
        <v>0</v>
      </c>
      <c r="H11" s="21">
        <f t="shared" si="0"/>
        <v>998</v>
      </c>
      <c r="I11" s="21">
        <f t="shared" si="1"/>
        <v>99.800000000000011</v>
      </c>
      <c r="J11" s="21"/>
      <c r="K11" s="47"/>
      <c r="L11" s="21">
        <v>68</v>
      </c>
      <c r="M11" s="22">
        <v>308</v>
      </c>
      <c r="N11" s="21">
        <v>0</v>
      </c>
      <c r="O11" s="23">
        <f t="shared" si="2"/>
        <v>376</v>
      </c>
      <c r="P11" s="23"/>
      <c r="Q11" s="24">
        <f t="shared" si="4"/>
        <v>0</v>
      </c>
      <c r="R11" s="23">
        <f t="shared" si="3"/>
        <v>475.8</v>
      </c>
      <c r="S11" s="25">
        <v>1374</v>
      </c>
      <c r="T11" s="26" t="s">
        <v>26</v>
      </c>
      <c r="U11" s="17" t="s">
        <v>27</v>
      </c>
    </row>
    <row r="12" spans="1:21" ht="45" x14ac:dyDescent="0.25">
      <c r="A12" s="63"/>
      <c r="B12" s="65"/>
      <c r="C12" s="20" t="s">
        <v>42</v>
      </c>
      <c r="D12" s="20">
        <v>278</v>
      </c>
      <c r="E12" s="20" t="s">
        <v>34</v>
      </c>
      <c r="F12" s="21">
        <v>143</v>
      </c>
      <c r="G12" s="21">
        <v>0</v>
      </c>
      <c r="H12" s="21">
        <f t="shared" si="0"/>
        <v>143</v>
      </c>
      <c r="I12" s="21">
        <f t="shared" si="1"/>
        <v>14.3</v>
      </c>
      <c r="J12" s="21"/>
      <c r="K12" s="47"/>
      <c r="L12" s="21">
        <v>34</v>
      </c>
      <c r="M12" s="22">
        <v>76</v>
      </c>
      <c r="N12" s="21">
        <v>0</v>
      </c>
      <c r="O12" s="23">
        <f t="shared" si="2"/>
        <v>110</v>
      </c>
      <c r="P12" s="23"/>
      <c r="Q12" s="24">
        <f t="shared" si="4"/>
        <v>0</v>
      </c>
      <c r="R12" s="23">
        <f t="shared" si="3"/>
        <v>124.3</v>
      </c>
      <c r="S12" s="25">
        <v>253</v>
      </c>
      <c r="T12" s="26" t="s">
        <v>26</v>
      </c>
      <c r="U12" s="17" t="s">
        <v>27</v>
      </c>
    </row>
    <row r="13" spans="1:21" ht="45" x14ac:dyDescent="0.25">
      <c r="A13" s="18">
        <v>6</v>
      </c>
      <c r="B13" s="19" t="s">
        <v>43</v>
      </c>
      <c r="C13" s="20" t="s">
        <v>44</v>
      </c>
      <c r="D13" s="20">
        <v>1259</v>
      </c>
      <c r="E13" s="20" t="s">
        <v>34</v>
      </c>
      <c r="F13" s="21">
        <v>969</v>
      </c>
      <c r="G13" s="21">
        <v>0</v>
      </c>
      <c r="H13" s="21">
        <f t="shared" si="0"/>
        <v>969</v>
      </c>
      <c r="I13" s="21">
        <f t="shared" si="1"/>
        <v>96.9</v>
      </c>
      <c r="J13" s="21"/>
      <c r="K13" s="47"/>
      <c r="L13" s="21">
        <v>117</v>
      </c>
      <c r="M13" s="22">
        <v>173</v>
      </c>
      <c r="N13" s="21">
        <v>0</v>
      </c>
      <c r="O13" s="23">
        <f t="shared" si="2"/>
        <v>290</v>
      </c>
      <c r="P13" s="23"/>
      <c r="Q13" s="24">
        <f t="shared" si="4"/>
        <v>0</v>
      </c>
      <c r="R13" s="23">
        <f t="shared" si="3"/>
        <v>386.9</v>
      </c>
      <c r="S13" s="25">
        <v>1259</v>
      </c>
      <c r="T13" s="26" t="s">
        <v>26</v>
      </c>
      <c r="U13" s="17" t="s">
        <v>27</v>
      </c>
    </row>
    <row r="14" spans="1:21" ht="45" x14ac:dyDescent="0.25">
      <c r="A14" s="63">
        <v>7</v>
      </c>
      <c r="B14" s="65" t="s">
        <v>45</v>
      </c>
      <c r="C14" s="20" t="s">
        <v>46</v>
      </c>
      <c r="D14" s="20">
        <v>1183</v>
      </c>
      <c r="E14" s="20" t="s">
        <v>34</v>
      </c>
      <c r="F14" s="21">
        <v>573</v>
      </c>
      <c r="G14" s="21">
        <v>0</v>
      </c>
      <c r="H14" s="21">
        <f t="shared" si="0"/>
        <v>573</v>
      </c>
      <c r="I14" s="21">
        <f t="shared" si="1"/>
        <v>57.300000000000004</v>
      </c>
      <c r="J14" s="21"/>
      <c r="K14" s="47"/>
      <c r="L14" s="21">
        <v>150</v>
      </c>
      <c r="M14" s="22">
        <v>460</v>
      </c>
      <c r="N14" s="21">
        <v>0</v>
      </c>
      <c r="O14" s="23">
        <f t="shared" si="2"/>
        <v>610</v>
      </c>
      <c r="P14" s="23"/>
      <c r="Q14" s="24">
        <f t="shared" si="4"/>
        <v>0</v>
      </c>
      <c r="R14" s="23">
        <f t="shared" si="3"/>
        <v>667.3</v>
      </c>
      <c r="S14" s="25">
        <v>1183</v>
      </c>
      <c r="T14" s="26" t="s">
        <v>26</v>
      </c>
      <c r="U14" s="17" t="s">
        <v>27</v>
      </c>
    </row>
    <row r="15" spans="1:21" ht="45" x14ac:dyDescent="0.25">
      <c r="A15" s="63"/>
      <c r="B15" s="65"/>
      <c r="C15" s="20" t="s">
        <v>47</v>
      </c>
      <c r="D15" s="20">
        <v>94</v>
      </c>
      <c r="E15" s="20" t="s">
        <v>34</v>
      </c>
      <c r="F15" s="21">
        <v>0</v>
      </c>
      <c r="G15" s="21">
        <v>0</v>
      </c>
      <c r="H15" s="21">
        <f t="shared" si="0"/>
        <v>0</v>
      </c>
      <c r="I15" s="21">
        <f t="shared" si="1"/>
        <v>0</v>
      </c>
      <c r="J15" s="21"/>
      <c r="K15" s="47"/>
      <c r="L15" s="21">
        <v>0</v>
      </c>
      <c r="M15" s="22">
        <v>94</v>
      </c>
      <c r="N15" s="21">
        <v>0</v>
      </c>
      <c r="O15" s="23">
        <f t="shared" si="2"/>
        <v>94</v>
      </c>
      <c r="P15" s="23"/>
      <c r="Q15" s="24">
        <f t="shared" si="4"/>
        <v>0</v>
      </c>
      <c r="R15" s="23">
        <f t="shared" si="3"/>
        <v>94</v>
      </c>
      <c r="S15" s="25">
        <v>94</v>
      </c>
      <c r="T15" s="26" t="s">
        <v>26</v>
      </c>
      <c r="U15" s="17" t="s">
        <v>27</v>
      </c>
    </row>
    <row r="16" spans="1:21" ht="45" x14ac:dyDescent="0.25">
      <c r="A16" s="63"/>
      <c r="B16" s="65"/>
      <c r="C16" s="20" t="s">
        <v>48</v>
      </c>
      <c r="D16" s="20">
        <v>343</v>
      </c>
      <c r="E16" s="20" t="s">
        <v>34</v>
      </c>
      <c r="F16" s="21">
        <v>0</v>
      </c>
      <c r="G16" s="21">
        <v>0</v>
      </c>
      <c r="H16" s="21">
        <f t="shared" si="0"/>
        <v>0</v>
      </c>
      <c r="I16" s="21">
        <f t="shared" si="1"/>
        <v>0</v>
      </c>
      <c r="J16" s="21"/>
      <c r="K16" s="47"/>
      <c r="L16" s="21">
        <v>5</v>
      </c>
      <c r="M16" s="22">
        <v>338</v>
      </c>
      <c r="N16" s="21">
        <v>0</v>
      </c>
      <c r="O16" s="23">
        <f t="shared" si="2"/>
        <v>343</v>
      </c>
      <c r="P16" s="23"/>
      <c r="Q16" s="24">
        <f t="shared" si="4"/>
        <v>0</v>
      </c>
      <c r="R16" s="23">
        <f t="shared" si="3"/>
        <v>343</v>
      </c>
      <c r="S16" s="25">
        <v>343</v>
      </c>
      <c r="T16" s="26" t="s">
        <v>26</v>
      </c>
      <c r="U16" s="17" t="s">
        <v>27</v>
      </c>
    </row>
    <row r="17" spans="1:21" ht="45" x14ac:dyDescent="0.25">
      <c r="A17" s="63"/>
      <c r="B17" s="65"/>
      <c r="C17" s="20" t="s">
        <v>49</v>
      </c>
      <c r="D17" s="20">
        <v>210</v>
      </c>
      <c r="E17" s="20" t="s">
        <v>34</v>
      </c>
      <c r="F17" s="21">
        <v>182</v>
      </c>
      <c r="G17" s="21">
        <v>0</v>
      </c>
      <c r="H17" s="21">
        <f t="shared" si="0"/>
        <v>182</v>
      </c>
      <c r="I17" s="21">
        <f t="shared" si="1"/>
        <v>18.2</v>
      </c>
      <c r="J17" s="21"/>
      <c r="K17" s="47"/>
      <c r="L17" s="21">
        <v>28</v>
      </c>
      <c r="M17" s="22">
        <v>0</v>
      </c>
      <c r="N17" s="21">
        <v>0</v>
      </c>
      <c r="O17" s="23">
        <f t="shared" si="2"/>
        <v>28</v>
      </c>
      <c r="P17" s="23"/>
      <c r="Q17" s="24">
        <f t="shared" si="4"/>
        <v>0</v>
      </c>
      <c r="R17" s="23">
        <f t="shared" si="3"/>
        <v>46.2</v>
      </c>
      <c r="S17" s="25">
        <v>210</v>
      </c>
      <c r="T17" s="26" t="s">
        <v>26</v>
      </c>
      <c r="U17" s="17" t="s">
        <v>27</v>
      </c>
    </row>
    <row r="18" spans="1:21" ht="45" x14ac:dyDescent="0.25">
      <c r="A18" s="63"/>
      <c r="B18" s="65"/>
      <c r="C18" s="20" t="s">
        <v>50</v>
      </c>
      <c r="D18" s="20">
        <v>163</v>
      </c>
      <c r="E18" s="20" t="s">
        <v>34</v>
      </c>
      <c r="F18" s="21">
        <v>163</v>
      </c>
      <c r="G18" s="21">
        <v>0</v>
      </c>
      <c r="H18" s="21">
        <f t="shared" si="0"/>
        <v>163</v>
      </c>
      <c r="I18" s="21">
        <f t="shared" si="1"/>
        <v>16.3</v>
      </c>
      <c r="J18" s="21"/>
      <c r="K18" s="47"/>
      <c r="L18" s="21">
        <v>0</v>
      </c>
      <c r="M18" s="22">
        <v>0</v>
      </c>
      <c r="N18" s="21">
        <v>0</v>
      </c>
      <c r="O18" s="23">
        <f t="shared" si="2"/>
        <v>0</v>
      </c>
      <c r="P18" s="23"/>
      <c r="Q18" s="24">
        <f t="shared" si="4"/>
        <v>0</v>
      </c>
      <c r="R18" s="23">
        <f t="shared" si="3"/>
        <v>16.3</v>
      </c>
      <c r="S18" s="25">
        <v>163</v>
      </c>
      <c r="T18" s="26" t="s">
        <v>26</v>
      </c>
      <c r="U18" s="17" t="s">
        <v>27</v>
      </c>
    </row>
    <row r="19" spans="1:21" ht="45" x14ac:dyDescent="0.25">
      <c r="A19" s="63"/>
      <c r="B19" s="65"/>
      <c r="C19" s="20" t="s">
        <v>51</v>
      </c>
      <c r="D19" s="20">
        <v>193</v>
      </c>
      <c r="E19" s="20" t="s">
        <v>34</v>
      </c>
      <c r="F19" s="21">
        <v>189</v>
      </c>
      <c r="G19" s="21">
        <v>0</v>
      </c>
      <c r="H19" s="21">
        <f t="shared" si="0"/>
        <v>189</v>
      </c>
      <c r="I19" s="21">
        <f t="shared" si="1"/>
        <v>18.900000000000002</v>
      </c>
      <c r="J19" s="21"/>
      <c r="K19" s="47"/>
      <c r="L19" s="21">
        <v>4</v>
      </c>
      <c r="M19" s="22">
        <v>0</v>
      </c>
      <c r="N19" s="21">
        <v>0</v>
      </c>
      <c r="O19" s="23">
        <f t="shared" si="2"/>
        <v>4</v>
      </c>
      <c r="P19" s="23"/>
      <c r="Q19" s="24">
        <f t="shared" si="4"/>
        <v>0</v>
      </c>
      <c r="R19" s="23">
        <f t="shared" si="3"/>
        <v>22.900000000000002</v>
      </c>
      <c r="S19" s="25">
        <v>193</v>
      </c>
      <c r="T19" s="26" t="s">
        <v>26</v>
      </c>
      <c r="U19" s="17" t="s">
        <v>27</v>
      </c>
    </row>
    <row r="20" spans="1:21" ht="45" x14ac:dyDescent="0.25">
      <c r="A20" s="28">
        <v>8</v>
      </c>
      <c r="B20" s="19" t="s">
        <v>52</v>
      </c>
      <c r="C20" s="20" t="s">
        <v>53</v>
      </c>
      <c r="D20" s="20">
        <v>1089</v>
      </c>
      <c r="E20" s="20" t="s">
        <v>34</v>
      </c>
      <c r="F20" s="21">
        <v>629</v>
      </c>
      <c r="G20" s="21">
        <v>0</v>
      </c>
      <c r="H20" s="21">
        <f t="shared" si="0"/>
        <v>629</v>
      </c>
      <c r="I20" s="21">
        <f t="shared" si="1"/>
        <v>62.900000000000006</v>
      </c>
      <c r="J20" s="21"/>
      <c r="K20" s="47"/>
      <c r="L20" s="21">
        <v>0</v>
      </c>
      <c r="M20" s="22">
        <v>460</v>
      </c>
      <c r="N20" s="21">
        <v>0</v>
      </c>
      <c r="O20" s="23">
        <f t="shared" si="2"/>
        <v>460</v>
      </c>
      <c r="P20" s="23"/>
      <c r="Q20" s="24">
        <f t="shared" si="4"/>
        <v>0</v>
      </c>
      <c r="R20" s="23">
        <f t="shared" si="3"/>
        <v>522.9</v>
      </c>
      <c r="S20" s="25">
        <v>1089</v>
      </c>
      <c r="T20" s="26" t="s">
        <v>26</v>
      </c>
      <c r="U20" s="17" t="s">
        <v>27</v>
      </c>
    </row>
    <row r="21" spans="1:21" ht="30" x14ac:dyDescent="0.25">
      <c r="A21" s="18">
        <v>9</v>
      </c>
      <c r="B21" s="19" t="s">
        <v>54</v>
      </c>
      <c r="C21" s="20" t="s">
        <v>55</v>
      </c>
      <c r="D21" s="20">
        <v>2165</v>
      </c>
      <c r="E21" s="20" t="s">
        <v>25</v>
      </c>
      <c r="F21" s="21">
        <v>1377</v>
      </c>
      <c r="G21" s="21">
        <v>0</v>
      </c>
      <c r="H21" s="21">
        <f t="shared" si="0"/>
        <v>1377</v>
      </c>
      <c r="I21" s="21">
        <f t="shared" si="1"/>
        <v>137.70000000000002</v>
      </c>
      <c r="J21" s="21"/>
      <c r="K21" s="47"/>
      <c r="L21" s="21">
        <v>359</v>
      </c>
      <c r="M21" s="22">
        <v>429</v>
      </c>
      <c r="N21" s="21">
        <v>39</v>
      </c>
      <c r="O21" s="23">
        <f t="shared" si="2"/>
        <v>827</v>
      </c>
      <c r="P21" s="23"/>
      <c r="Q21" s="24">
        <f t="shared" si="4"/>
        <v>0</v>
      </c>
      <c r="R21" s="23">
        <f t="shared" si="3"/>
        <v>964.7</v>
      </c>
      <c r="S21" s="25">
        <v>2204</v>
      </c>
      <c r="T21" s="26" t="s">
        <v>26</v>
      </c>
      <c r="U21" s="17" t="s">
        <v>27</v>
      </c>
    </row>
    <row r="22" spans="1:21" ht="30" x14ac:dyDescent="0.25">
      <c r="A22" s="18">
        <v>10</v>
      </c>
      <c r="B22" s="19" t="s">
        <v>56</v>
      </c>
      <c r="C22" s="20" t="s">
        <v>57</v>
      </c>
      <c r="D22" s="20">
        <v>1789</v>
      </c>
      <c r="E22" s="20" t="s">
        <v>30</v>
      </c>
      <c r="F22" s="21">
        <v>1284</v>
      </c>
      <c r="G22" s="21">
        <v>0</v>
      </c>
      <c r="H22" s="21">
        <f t="shared" si="0"/>
        <v>1284</v>
      </c>
      <c r="I22" s="21">
        <f t="shared" si="1"/>
        <v>128.4</v>
      </c>
      <c r="J22" s="21"/>
      <c r="K22" s="47"/>
      <c r="L22" s="21">
        <v>155</v>
      </c>
      <c r="M22" s="22">
        <v>350</v>
      </c>
      <c r="N22" s="21">
        <v>0</v>
      </c>
      <c r="O22" s="23">
        <f t="shared" si="2"/>
        <v>505</v>
      </c>
      <c r="P22" s="23"/>
      <c r="Q22" s="24">
        <f t="shared" si="4"/>
        <v>0</v>
      </c>
      <c r="R22" s="23">
        <f t="shared" si="3"/>
        <v>633.4</v>
      </c>
      <c r="S22" s="25">
        <v>1789</v>
      </c>
      <c r="T22" s="26" t="s">
        <v>26</v>
      </c>
      <c r="U22" s="17" t="s">
        <v>27</v>
      </c>
    </row>
    <row r="23" spans="1:21" ht="30" x14ac:dyDescent="0.25">
      <c r="A23" s="18">
        <v>11</v>
      </c>
      <c r="B23" s="29" t="s">
        <v>58</v>
      </c>
      <c r="C23" s="20" t="s">
        <v>59</v>
      </c>
      <c r="D23" s="20">
        <v>1505</v>
      </c>
      <c r="E23" s="28" t="s">
        <v>30</v>
      </c>
      <c r="F23" s="22">
        <v>790</v>
      </c>
      <c r="G23" s="22">
        <v>0</v>
      </c>
      <c r="H23" s="21">
        <f t="shared" si="0"/>
        <v>790</v>
      </c>
      <c r="I23" s="21">
        <f t="shared" si="1"/>
        <v>79</v>
      </c>
      <c r="J23" s="21"/>
      <c r="K23" s="47"/>
      <c r="L23" s="22">
        <v>62</v>
      </c>
      <c r="M23" s="22">
        <v>130</v>
      </c>
      <c r="N23" s="22">
        <v>140</v>
      </c>
      <c r="O23" s="23">
        <f t="shared" si="2"/>
        <v>332</v>
      </c>
      <c r="P23" s="23"/>
      <c r="Q23" s="24">
        <f t="shared" si="4"/>
        <v>0</v>
      </c>
      <c r="R23" s="23">
        <f t="shared" si="3"/>
        <v>411</v>
      </c>
      <c r="S23" s="25">
        <v>1122</v>
      </c>
      <c r="T23" s="26" t="s">
        <v>60</v>
      </c>
      <c r="U23" s="17" t="s">
        <v>27</v>
      </c>
    </row>
    <row r="24" spans="1:21" ht="30" x14ac:dyDescent="0.25">
      <c r="A24" s="18">
        <v>12</v>
      </c>
      <c r="B24" s="29" t="s">
        <v>61</v>
      </c>
      <c r="C24" s="20" t="s">
        <v>62</v>
      </c>
      <c r="D24" s="20">
        <v>1037</v>
      </c>
      <c r="E24" s="28" t="s">
        <v>30</v>
      </c>
      <c r="F24" s="22">
        <v>750</v>
      </c>
      <c r="G24" s="22">
        <v>0</v>
      </c>
      <c r="H24" s="21">
        <f t="shared" si="0"/>
        <v>750</v>
      </c>
      <c r="I24" s="21">
        <f t="shared" si="1"/>
        <v>75</v>
      </c>
      <c r="J24" s="21"/>
      <c r="K24" s="47"/>
      <c r="L24" s="22">
        <v>140</v>
      </c>
      <c r="M24" s="22">
        <v>147</v>
      </c>
      <c r="N24" s="22">
        <v>0</v>
      </c>
      <c r="O24" s="23">
        <f t="shared" si="2"/>
        <v>287</v>
      </c>
      <c r="P24" s="23"/>
      <c r="Q24" s="24">
        <f t="shared" si="4"/>
        <v>0</v>
      </c>
      <c r="R24" s="23">
        <f t="shared" si="3"/>
        <v>362</v>
      </c>
      <c r="S24" s="25">
        <v>1037</v>
      </c>
      <c r="T24" s="26" t="s">
        <v>60</v>
      </c>
      <c r="U24" s="17" t="s">
        <v>27</v>
      </c>
    </row>
    <row r="25" spans="1:21" ht="30" x14ac:dyDescent="0.25">
      <c r="A25" s="18">
        <v>13</v>
      </c>
      <c r="B25" s="19" t="s">
        <v>63</v>
      </c>
      <c r="C25" s="20" t="s">
        <v>64</v>
      </c>
      <c r="D25" s="20">
        <v>2353</v>
      </c>
      <c r="E25" s="20" t="s">
        <v>25</v>
      </c>
      <c r="F25" s="21">
        <v>1610</v>
      </c>
      <c r="G25" s="21">
        <v>0</v>
      </c>
      <c r="H25" s="21">
        <f t="shared" si="0"/>
        <v>1610</v>
      </c>
      <c r="I25" s="21">
        <f t="shared" si="1"/>
        <v>161</v>
      </c>
      <c r="J25" s="21"/>
      <c r="K25" s="47"/>
      <c r="L25" s="21">
        <v>155</v>
      </c>
      <c r="M25" s="22">
        <v>588</v>
      </c>
      <c r="N25" s="21">
        <v>0</v>
      </c>
      <c r="O25" s="23">
        <f t="shared" si="2"/>
        <v>743</v>
      </c>
      <c r="P25" s="23"/>
      <c r="Q25" s="24">
        <f t="shared" si="4"/>
        <v>0</v>
      </c>
      <c r="R25" s="23">
        <f t="shared" si="3"/>
        <v>904</v>
      </c>
      <c r="S25" s="25">
        <v>2353</v>
      </c>
      <c r="T25" s="26" t="s">
        <v>26</v>
      </c>
      <c r="U25" s="17" t="s">
        <v>27</v>
      </c>
    </row>
    <row r="26" spans="1:21" ht="75" x14ac:dyDescent="0.25">
      <c r="A26" s="18">
        <v>14</v>
      </c>
      <c r="B26" s="19" t="s">
        <v>65</v>
      </c>
      <c r="C26" s="20" t="s">
        <v>66</v>
      </c>
      <c r="D26" s="20">
        <v>1322</v>
      </c>
      <c r="E26" s="20" t="s">
        <v>67</v>
      </c>
      <c r="F26" s="21">
        <v>1009</v>
      </c>
      <c r="G26" s="21">
        <v>0</v>
      </c>
      <c r="H26" s="21">
        <f t="shared" si="0"/>
        <v>1009</v>
      </c>
      <c r="I26" s="21">
        <f t="shared" si="1"/>
        <v>100.9</v>
      </c>
      <c r="J26" s="21"/>
      <c r="K26" s="47"/>
      <c r="L26" s="21">
        <v>108</v>
      </c>
      <c r="M26" s="22">
        <v>205</v>
      </c>
      <c r="N26" s="21">
        <v>0</v>
      </c>
      <c r="O26" s="23">
        <f t="shared" si="2"/>
        <v>313</v>
      </c>
      <c r="P26" s="23"/>
      <c r="Q26" s="24">
        <f t="shared" si="4"/>
        <v>0</v>
      </c>
      <c r="R26" s="23">
        <f t="shared" si="3"/>
        <v>413.9</v>
      </c>
      <c r="S26" s="25">
        <v>1322</v>
      </c>
      <c r="T26" s="26" t="s">
        <v>26</v>
      </c>
      <c r="U26" s="17" t="s">
        <v>27</v>
      </c>
    </row>
    <row r="27" spans="1:21" ht="90" x14ac:dyDescent="0.25">
      <c r="A27" s="28">
        <v>15</v>
      </c>
      <c r="B27" s="19" t="s">
        <v>68</v>
      </c>
      <c r="C27" s="20" t="s">
        <v>69</v>
      </c>
      <c r="D27" s="20">
        <v>724</v>
      </c>
      <c r="E27" s="20" t="s">
        <v>34</v>
      </c>
      <c r="F27" s="21">
        <v>301</v>
      </c>
      <c r="G27" s="21">
        <v>0</v>
      </c>
      <c r="H27" s="21">
        <f t="shared" si="0"/>
        <v>301</v>
      </c>
      <c r="I27" s="21">
        <f t="shared" si="1"/>
        <v>30.1</v>
      </c>
      <c r="J27" s="21"/>
      <c r="K27" s="47"/>
      <c r="L27" s="21">
        <v>284</v>
      </c>
      <c r="M27" s="22">
        <v>85</v>
      </c>
      <c r="N27" s="21">
        <v>0</v>
      </c>
      <c r="O27" s="23">
        <f t="shared" si="2"/>
        <v>369</v>
      </c>
      <c r="P27" s="23"/>
      <c r="Q27" s="24">
        <f t="shared" si="4"/>
        <v>0</v>
      </c>
      <c r="R27" s="23">
        <f t="shared" si="3"/>
        <v>399.1</v>
      </c>
      <c r="S27" s="25">
        <v>670</v>
      </c>
      <c r="T27" s="26" t="s">
        <v>26</v>
      </c>
      <c r="U27" s="17" t="s">
        <v>27</v>
      </c>
    </row>
    <row r="28" spans="1:21" ht="30" x14ac:dyDescent="0.25">
      <c r="A28" s="18">
        <v>16</v>
      </c>
      <c r="B28" s="19" t="s">
        <v>70</v>
      </c>
      <c r="C28" s="20" t="s">
        <v>71</v>
      </c>
      <c r="D28" s="20">
        <v>3454</v>
      </c>
      <c r="E28" s="20" t="s">
        <v>30</v>
      </c>
      <c r="F28" s="21">
        <v>2177</v>
      </c>
      <c r="G28" s="21">
        <v>0</v>
      </c>
      <c r="H28" s="21">
        <f t="shared" si="0"/>
        <v>2177</v>
      </c>
      <c r="I28" s="21">
        <f t="shared" si="1"/>
        <v>217.70000000000002</v>
      </c>
      <c r="J28" s="21"/>
      <c r="K28" s="47"/>
      <c r="L28" s="21">
        <v>504</v>
      </c>
      <c r="M28" s="22">
        <v>773</v>
      </c>
      <c r="N28" s="21">
        <v>160</v>
      </c>
      <c r="O28" s="23">
        <f t="shared" si="2"/>
        <v>1437</v>
      </c>
      <c r="P28" s="23"/>
      <c r="Q28" s="24">
        <f t="shared" si="4"/>
        <v>0</v>
      </c>
      <c r="R28" s="23">
        <f t="shared" si="3"/>
        <v>1654.7</v>
      </c>
      <c r="S28" s="25">
        <v>3614</v>
      </c>
      <c r="T28" s="26" t="s">
        <v>26</v>
      </c>
      <c r="U28" s="17" t="s">
        <v>27</v>
      </c>
    </row>
    <row r="29" spans="1:21" ht="30" x14ac:dyDescent="0.25">
      <c r="A29" s="18">
        <v>17</v>
      </c>
      <c r="B29" s="19" t="s">
        <v>72</v>
      </c>
      <c r="C29" s="20" t="s">
        <v>73</v>
      </c>
      <c r="D29" s="20">
        <v>1191</v>
      </c>
      <c r="E29" s="20" t="s">
        <v>30</v>
      </c>
      <c r="F29" s="21">
        <v>826</v>
      </c>
      <c r="G29" s="21">
        <v>0</v>
      </c>
      <c r="H29" s="21">
        <f t="shared" si="0"/>
        <v>826</v>
      </c>
      <c r="I29" s="21">
        <f t="shared" si="1"/>
        <v>82.600000000000009</v>
      </c>
      <c r="J29" s="21"/>
      <c r="K29" s="47"/>
      <c r="L29" s="21">
        <v>323</v>
      </c>
      <c r="M29" s="22">
        <v>42</v>
      </c>
      <c r="N29" s="21">
        <v>127</v>
      </c>
      <c r="O29" s="23">
        <f t="shared" si="2"/>
        <v>492</v>
      </c>
      <c r="P29" s="23"/>
      <c r="Q29" s="24">
        <f t="shared" si="4"/>
        <v>0</v>
      </c>
      <c r="R29" s="23">
        <f t="shared" si="3"/>
        <v>574.6</v>
      </c>
      <c r="S29" s="25">
        <v>1318</v>
      </c>
      <c r="T29" s="26" t="s">
        <v>26</v>
      </c>
      <c r="U29" s="17" t="s">
        <v>27</v>
      </c>
    </row>
    <row r="30" spans="1:21" ht="30" x14ac:dyDescent="0.25">
      <c r="A30" s="18">
        <v>18</v>
      </c>
      <c r="B30" s="19" t="s">
        <v>74</v>
      </c>
      <c r="C30" s="20" t="s">
        <v>75</v>
      </c>
      <c r="D30" s="20">
        <v>1693</v>
      </c>
      <c r="E30" s="20" t="s">
        <v>34</v>
      </c>
      <c r="F30" s="21">
        <v>1039</v>
      </c>
      <c r="G30" s="21">
        <v>131</v>
      </c>
      <c r="H30" s="21">
        <f t="shared" si="0"/>
        <v>1170</v>
      </c>
      <c r="I30" s="21">
        <f t="shared" si="1"/>
        <v>117</v>
      </c>
      <c r="J30" s="21"/>
      <c r="K30" s="47"/>
      <c r="L30" s="21">
        <v>375</v>
      </c>
      <c r="M30" s="22">
        <v>148</v>
      </c>
      <c r="N30" s="21">
        <v>0</v>
      </c>
      <c r="O30" s="23">
        <f t="shared" si="2"/>
        <v>523</v>
      </c>
      <c r="P30" s="23"/>
      <c r="Q30" s="24">
        <f t="shared" si="4"/>
        <v>0</v>
      </c>
      <c r="R30" s="23">
        <f t="shared" si="3"/>
        <v>640</v>
      </c>
      <c r="S30" s="25">
        <v>1693</v>
      </c>
      <c r="T30" s="26" t="s">
        <v>26</v>
      </c>
      <c r="U30" s="17" t="s">
        <v>27</v>
      </c>
    </row>
    <row r="31" spans="1:21" ht="45" x14ac:dyDescent="0.25">
      <c r="A31" s="18">
        <v>19</v>
      </c>
      <c r="B31" s="29" t="s">
        <v>76</v>
      </c>
      <c r="C31" s="20" t="s">
        <v>77</v>
      </c>
      <c r="D31" s="20">
        <v>912</v>
      </c>
      <c r="E31" s="28" t="s">
        <v>34</v>
      </c>
      <c r="F31" s="22">
        <v>576</v>
      </c>
      <c r="G31" s="22">
        <v>0</v>
      </c>
      <c r="H31" s="21">
        <f t="shared" si="0"/>
        <v>576</v>
      </c>
      <c r="I31" s="21">
        <f t="shared" si="1"/>
        <v>57.6</v>
      </c>
      <c r="J31" s="21"/>
      <c r="K31" s="47"/>
      <c r="L31" s="22">
        <v>0</v>
      </c>
      <c r="M31" s="22">
        <v>83</v>
      </c>
      <c r="N31" s="22">
        <v>0</v>
      </c>
      <c r="O31" s="23">
        <f t="shared" si="2"/>
        <v>83</v>
      </c>
      <c r="P31" s="23"/>
      <c r="Q31" s="24">
        <f t="shared" si="4"/>
        <v>0</v>
      </c>
      <c r="R31" s="23">
        <f t="shared" si="3"/>
        <v>140.6</v>
      </c>
      <c r="S31" s="25">
        <v>659</v>
      </c>
      <c r="T31" s="26" t="s">
        <v>60</v>
      </c>
      <c r="U31" s="17" t="s">
        <v>27</v>
      </c>
    </row>
    <row r="32" spans="1:21" x14ac:dyDescent="0.25">
      <c r="A32" s="67"/>
      <c r="B32" s="64" t="s">
        <v>78</v>
      </c>
      <c r="C32" s="20" t="s">
        <v>79</v>
      </c>
      <c r="D32" s="20">
        <v>40</v>
      </c>
      <c r="E32" s="28"/>
      <c r="F32" s="22"/>
      <c r="G32" s="22"/>
      <c r="H32" s="21">
        <v>40</v>
      </c>
      <c r="I32" s="21">
        <f t="shared" si="1"/>
        <v>4</v>
      </c>
      <c r="J32" s="21"/>
      <c r="K32" s="47"/>
      <c r="L32" s="22"/>
      <c r="M32" s="22">
        <v>0</v>
      </c>
      <c r="N32" s="22">
        <v>0</v>
      </c>
      <c r="O32" s="23">
        <f t="shared" si="2"/>
        <v>0</v>
      </c>
      <c r="P32" s="23"/>
      <c r="Q32" s="24">
        <f t="shared" si="4"/>
        <v>0</v>
      </c>
      <c r="R32" s="23">
        <f t="shared" si="3"/>
        <v>4</v>
      </c>
      <c r="S32" s="25">
        <v>40</v>
      </c>
      <c r="T32" s="26"/>
      <c r="U32" s="17" t="s">
        <v>27</v>
      </c>
    </row>
    <row r="33" spans="1:21" x14ac:dyDescent="0.25">
      <c r="A33" s="67"/>
      <c r="B33" s="64"/>
      <c r="C33" s="20" t="s">
        <v>80</v>
      </c>
      <c r="D33" s="20">
        <v>966</v>
      </c>
      <c r="E33" s="28" t="s">
        <v>30</v>
      </c>
      <c r="F33" s="22"/>
      <c r="G33" s="22"/>
      <c r="H33" s="21">
        <v>813</v>
      </c>
      <c r="I33" s="21">
        <f t="shared" si="1"/>
        <v>81.300000000000011</v>
      </c>
      <c r="J33" s="21"/>
      <c r="K33" s="47"/>
      <c r="L33" s="22">
        <v>153</v>
      </c>
      <c r="M33" s="22">
        <v>0</v>
      </c>
      <c r="N33" s="22">
        <v>48</v>
      </c>
      <c r="O33" s="23">
        <f t="shared" si="2"/>
        <v>201</v>
      </c>
      <c r="P33" s="23"/>
      <c r="Q33" s="24">
        <f t="shared" si="4"/>
        <v>0</v>
      </c>
      <c r="R33" s="23">
        <f t="shared" si="3"/>
        <v>282.3</v>
      </c>
      <c r="S33" s="25">
        <f t="shared" ref="S33:S64" si="5">SUM(H33:N33)</f>
        <v>1095.3</v>
      </c>
      <c r="T33" s="26"/>
      <c r="U33" s="17" t="s">
        <v>27</v>
      </c>
    </row>
    <row r="34" spans="1:21" ht="30" x14ac:dyDescent="0.25">
      <c r="A34" s="63">
        <v>20</v>
      </c>
      <c r="B34" s="64" t="s">
        <v>81</v>
      </c>
      <c r="C34" s="20" t="s">
        <v>82</v>
      </c>
      <c r="D34" s="20">
        <v>78</v>
      </c>
      <c r="E34" s="28" t="s">
        <v>34</v>
      </c>
      <c r="F34" s="22">
        <v>25</v>
      </c>
      <c r="G34" s="22">
        <v>0</v>
      </c>
      <c r="H34" s="21">
        <f t="shared" ref="H34:H52" si="6">SUM(F34:G34)</f>
        <v>25</v>
      </c>
      <c r="I34" s="21">
        <f t="shared" si="1"/>
        <v>2.5</v>
      </c>
      <c r="J34" s="21"/>
      <c r="K34" s="47"/>
      <c r="L34" s="22">
        <v>50</v>
      </c>
      <c r="M34" s="22">
        <v>0</v>
      </c>
      <c r="N34" s="22">
        <v>39</v>
      </c>
      <c r="O34" s="23">
        <f t="shared" si="2"/>
        <v>89</v>
      </c>
      <c r="P34" s="23"/>
      <c r="Q34" s="24">
        <f t="shared" si="4"/>
        <v>0</v>
      </c>
      <c r="R34" s="23">
        <f t="shared" si="3"/>
        <v>91.5</v>
      </c>
      <c r="S34" s="25">
        <f t="shared" si="5"/>
        <v>116.5</v>
      </c>
      <c r="T34" s="26" t="s">
        <v>60</v>
      </c>
      <c r="U34" s="17" t="s">
        <v>83</v>
      </c>
    </row>
    <row r="35" spans="1:21" ht="30" x14ac:dyDescent="0.25">
      <c r="A35" s="63"/>
      <c r="B35" s="64"/>
      <c r="C35" s="20" t="s">
        <v>84</v>
      </c>
      <c r="D35" s="20">
        <v>364</v>
      </c>
      <c r="E35" s="28" t="s">
        <v>30</v>
      </c>
      <c r="F35" s="22">
        <v>202</v>
      </c>
      <c r="G35" s="22">
        <v>0</v>
      </c>
      <c r="H35" s="21">
        <f t="shared" si="6"/>
        <v>202</v>
      </c>
      <c r="I35" s="21">
        <f t="shared" si="1"/>
        <v>20.200000000000003</v>
      </c>
      <c r="J35" s="21"/>
      <c r="K35" s="47"/>
      <c r="L35" s="22">
        <v>0</v>
      </c>
      <c r="M35" s="22">
        <v>18</v>
      </c>
      <c r="N35" s="22">
        <v>70</v>
      </c>
      <c r="O35" s="23">
        <f t="shared" si="2"/>
        <v>88</v>
      </c>
      <c r="P35" s="23"/>
      <c r="Q35" s="24">
        <f t="shared" si="4"/>
        <v>0</v>
      </c>
      <c r="R35" s="23">
        <f t="shared" si="3"/>
        <v>108.2</v>
      </c>
      <c r="S35" s="25">
        <f t="shared" si="5"/>
        <v>310.2</v>
      </c>
      <c r="T35" s="26" t="s">
        <v>60</v>
      </c>
      <c r="U35" s="17" t="s">
        <v>83</v>
      </c>
    </row>
    <row r="36" spans="1:21" ht="30" x14ac:dyDescent="0.25">
      <c r="A36" s="18">
        <v>21</v>
      </c>
      <c r="B36" s="29" t="s">
        <v>85</v>
      </c>
      <c r="C36" s="20" t="s">
        <v>86</v>
      </c>
      <c r="D36" s="20">
        <v>553</v>
      </c>
      <c r="E36" s="28" t="s">
        <v>30</v>
      </c>
      <c r="F36" s="22">
        <v>295</v>
      </c>
      <c r="G36" s="22">
        <v>56</v>
      </c>
      <c r="H36" s="21">
        <f t="shared" si="6"/>
        <v>351</v>
      </c>
      <c r="I36" s="21">
        <f t="shared" ref="I36:I67" si="7">SUM(H36*0.1)</f>
        <v>35.1</v>
      </c>
      <c r="J36" s="21"/>
      <c r="K36" s="47"/>
      <c r="L36" s="22">
        <v>18</v>
      </c>
      <c r="M36" s="22">
        <v>0</v>
      </c>
      <c r="N36" s="22">
        <v>75</v>
      </c>
      <c r="O36" s="23">
        <f t="shared" ref="O36:O67" si="8">SUM(L36+M36+N36)</f>
        <v>93</v>
      </c>
      <c r="P36" s="23"/>
      <c r="Q36" s="24">
        <f t="shared" si="4"/>
        <v>0</v>
      </c>
      <c r="R36" s="23">
        <f t="shared" ref="R36:R67" si="9">SUM(I36+O36)</f>
        <v>128.1</v>
      </c>
      <c r="S36" s="25">
        <f t="shared" si="5"/>
        <v>479.1</v>
      </c>
      <c r="T36" s="26" t="s">
        <v>60</v>
      </c>
      <c r="U36" s="17" t="s">
        <v>83</v>
      </c>
    </row>
    <row r="37" spans="1:21" ht="30" x14ac:dyDescent="0.25">
      <c r="A37" s="18">
        <v>22</v>
      </c>
      <c r="B37" s="29" t="s">
        <v>87</v>
      </c>
      <c r="C37" s="20" t="s">
        <v>88</v>
      </c>
      <c r="D37" s="20">
        <v>487</v>
      </c>
      <c r="E37" s="28" t="s">
        <v>30</v>
      </c>
      <c r="F37" s="22">
        <v>215</v>
      </c>
      <c r="G37" s="22">
        <v>58</v>
      </c>
      <c r="H37" s="21">
        <f t="shared" si="6"/>
        <v>273</v>
      </c>
      <c r="I37" s="21">
        <f t="shared" si="7"/>
        <v>27.3</v>
      </c>
      <c r="J37" s="21"/>
      <c r="K37" s="47"/>
      <c r="L37" s="22">
        <v>5</v>
      </c>
      <c r="M37" s="22">
        <v>0</v>
      </c>
      <c r="N37" s="22">
        <v>80</v>
      </c>
      <c r="O37" s="23">
        <f t="shared" si="8"/>
        <v>85</v>
      </c>
      <c r="P37" s="23"/>
      <c r="Q37" s="24">
        <f t="shared" si="4"/>
        <v>0</v>
      </c>
      <c r="R37" s="23">
        <f t="shared" si="9"/>
        <v>112.3</v>
      </c>
      <c r="S37" s="25">
        <f t="shared" si="5"/>
        <v>385.3</v>
      </c>
      <c r="T37" s="26" t="s">
        <v>60</v>
      </c>
      <c r="U37" s="17" t="s">
        <v>27</v>
      </c>
    </row>
    <row r="38" spans="1:21" ht="30" x14ac:dyDescent="0.25">
      <c r="A38" s="18">
        <v>23</v>
      </c>
      <c r="B38" s="29" t="s">
        <v>89</v>
      </c>
      <c r="C38" s="20" t="s">
        <v>90</v>
      </c>
      <c r="D38" s="20">
        <v>505</v>
      </c>
      <c r="E38" s="28" t="s">
        <v>30</v>
      </c>
      <c r="F38" s="22">
        <v>228</v>
      </c>
      <c r="G38" s="22">
        <v>0</v>
      </c>
      <c r="H38" s="21">
        <f t="shared" si="6"/>
        <v>228</v>
      </c>
      <c r="I38" s="21">
        <f t="shared" si="7"/>
        <v>22.8</v>
      </c>
      <c r="J38" s="21"/>
      <c r="K38" s="47"/>
      <c r="L38" s="22">
        <v>0</v>
      </c>
      <c r="M38" s="22">
        <v>43</v>
      </c>
      <c r="N38" s="22">
        <v>117</v>
      </c>
      <c r="O38" s="23">
        <f t="shared" si="8"/>
        <v>160</v>
      </c>
      <c r="P38" s="23"/>
      <c r="Q38" s="24">
        <f t="shared" si="4"/>
        <v>0</v>
      </c>
      <c r="R38" s="23">
        <f t="shared" si="9"/>
        <v>182.8</v>
      </c>
      <c r="S38" s="25">
        <f t="shared" si="5"/>
        <v>410.8</v>
      </c>
      <c r="T38" s="26" t="s">
        <v>26</v>
      </c>
      <c r="U38" s="17" t="s">
        <v>83</v>
      </c>
    </row>
    <row r="39" spans="1:21" ht="120" x14ac:dyDescent="0.25">
      <c r="A39" s="18">
        <v>24</v>
      </c>
      <c r="B39" s="30" t="s">
        <v>91</v>
      </c>
      <c r="C39" s="31" t="s">
        <v>92</v>
      </c>
      <c r="D39" s="20">
        <v>5403</v>
      </c>
      <c r="E39" s="32" t="s">
        <v>93</v>
      </c>
      <c r="F39" s="33">
        <v>4029</v>
      </c>
      <c r="G39" s="34">
        <v>0</v>
      </c>
      <c r="H39" s="21">
        <f t="shared" si="6"/>
        <v>4029</v>
      </c>
      <c r="I39" s="21">
        <f t="shared" si="7"/>
        <v>402.90000000000003</v>
      </c>
      <c r="J39" s="21"/>
      <c r="K39" s="47"/>
      <c r="L39" s="33">
        <v>536</v>
      </c>
      <c r="M39" s="35">
        <v>1851</v>
      </c>
      <c r="N39" s="33">
        <v>0</v>
      </c>
      <c r="O39" s="23">
        <f t="shared" si="8"/>
        <v>2387</v>
      </c>
      <c r="P39" s="40"/>
      <c r="Q39" s="24">
        <f t="shared" si="4"/>
        <v>0</v>
      </c>
      <c r="R39" s="23">
        <f t="shared" si="9"/>
        <v>2789.9</v>
      </c>
      <c r="S39" s="35">
        <f t="shared" si="5"/>
        <v>6818.9</v>
      </c>
      <c r="T39" s="26" t="s">
        <v>26</v>
      </c>
      <c r="U39" s="17" t="s">
        <v>27</v>
      </c>
    </row>
    <row r="40" spans="1:21" ht="30" x14ac:dyDescent="0.25">
      <c r="A40" s="18">
        <v>25</v>
      </c>
      <c r="B40" s="19" t="s">
        <v>94</v>
      </c>
      <c r="C40" s="20" t="s">
        <v>95</v>
      </c>
      <c r="D40" s="20">
        <v>1305</v>
      </c>
      <c r="E40" s="20" t="s">
        <v>34</v>
      </c>
      <c r="F40" s="21">
        <v>535</v>
      </c>
      <c r="G40" s="21">
        <v>0</v>
      </c>
      <c r="H40" s="21">
        <f t="shared" si="6"/>
        <v>535</v>
      </c>
      <c r="I40" s="21">
        <f t="shared" si="7"/>
        <v>53.5</v>
      </c>
      <c r="J40" s="21"/>
      <c r="K40" s="47"/>
      <c r="L40" s="21">
        <v>360</v>
      </c>
      <c r="M40" s="22">
        <v>202</v>
      </c>
      <c r="N40" s="21">
        <v>0</v>
      </c>
      <c r="O40" s="23">
        <f t="shared" si="8"/>
        <v>562</v>
      </c>
      <c r="P40" s="23"/>
      <c r="Q40" s="24">
        <f t="shared" si="4"/>
        <v>0</v>
      </c>
      <c r="R40" s="23">
        <f t="shared" si="9"/>
        <v>615.5</v>
      </c>
      <c r="S40" s="25">
        <f t="shared" si="5"/>
        <v>1150.5</v>
      </c>
      <c r="T40" s="26" t="s">
        <v>26</v>
      </c>
      <c r="U40" s="17" t="s">
        <v>27</v>
      </c>
    </row>
    <row r="41" spans="1:21" ht="30" x14ac:dyDescent="0.25">
      <c r="A41" s="18">
        <v>26</v>
      </c>
      <c r="B41" s="19" t="s">
        <v>96</v>
      </c>
      <c r="C41" s="20" t="s">
        <v>97</v>
      </c>
      <c r="D41" s="20">
        <v>708</v>
      </c>
      <c r="E41" s="20" t="s">
        <v>34</v>
      </c>
      <c r="F41" s="21">
        <v>514</v>
      </c>
      <c r="G41" s="21">
        <v>0</v>
      </c>
      <c r="H41" s="21">
        <f t="shared" si="6"/>
        <v>514</v>
      </c>
      <c r="I41" s="21">
        <f t="shared" si="7"/>
        <v>51.400000000000006</v>
      </c>
      <c r="J41" s="21"/>
      <c r="K41" s="47"/>
      <c r="L41" s="21">
        <v>70</v>
      </c>
      <c r="M41" s="22">
        <v>124</v>
      </c>
      <c r="N41" s="21">
        <v>0</v>
      </c>
      <c r="O41" s="23">
        <f t="shared" si="8"/>
        <v>194</v>
      </c>
      <c r="P41" s="23"/>
      <c r="Q41" s="24">
        <f t="shared" si="4"/>
        <v>0</v>
      </c>
      <c r="R41" s="23">
        <f t="shared" si="9"/>
        <v>245.4</v>
      </c>
      <c r="S41" s="25">
        <f t="shared" si="5"/>
        <v>759.4</v>
      </c>
      <c r="T41" s="26" t="s">
        <v>26</v>
      </c>
      <c r="U41" s="17" t="s">
        <v>27</v>
      </c>
    </row>
    <row r="42" spans="1:21" ht="30" x14ac:dyDescent="0.25">
      <c r="A42" s="18">
        <v>27</v>
      </c>
      <c r="B42" s="19" t="s">
        <v>98</v>
      </c>
      <c r="C42" s="20" t="s">
        <v>99</v>
      </c>
      <c r="D42" s="20">
        <v>1090</v>
      </c>
      <c r="E42" s="20" t="s">
        <v>25</v>
      </c>
      <c r="F42" s="21">
        <v>874</v>
      </c>
      <c r="G42" s="21">
        <v>0</v>
      </c>
      <c r="H42" s="21">
        <f t="shared" si="6"/>
        <v>874</v>
      </c>
      <c r="I42" s="21">
        <f t="shared" si="7"/>
        <v>87.4</v>
      </c>
      <c r="J42" s="21"/>
      <c r="K42" s="47"/>
      <c r="L42" s="21">
        <v>115</v>
      </c>
      <c r="M42" s="22">
        <v>95</v>
      </c>
      <c r="N42" s="21">
        <v>0</v>
      </c>
      <c r="O42" s="23">
        <f t="shared" si="8"/>
        <v>210</v>
      </c>
      <c r="P42" s="23"/>
      <c r="Q42" s="24">
        <f t="shared" si="4"/>
        <v>0</v>
      </c>
      <c r="R42" s="23">
        <f t="shared" si="9"/>
        <v>297.39999999999998</v>
      </c>
      <c r="S42" s="25">
        <f t="shared" si="5"/>
        <v>1171.4000000000001</v>
      </c>
      <c r="T42" s="26" t="s">
        <v>26</v>
      </c>
      <c r="U42" s="17" t="s">
        <v>27</v>
      </c>
    </row>
    <row r="43" spans="1:21" ht="30" x14ac:dyDescent="0.25">
      <c r="A43" s="18">
        <v>28</v>
      </c>
      <c r="B43" s="65" t="s">
        <v>100</v>
      </c>
      <c r="C43" s="20" t="s">
        <v>101</v>
      </c>
      <c r="D43" s="20">
        <v>1491</v>
      </c>
      <c r="E43" s="20" t="s">
        <v>25</v>
      </c>
      <c r="F43" s="21">
        <v>1216</v>
      </c>
      <c r="G43" s="21">
        <v>0</v>
      </c>
      <c r="H43" s="21">
        <f t="shared" si="6"/>
        <v>1216</v>
      </c>
      <c r="I43" s="21">
        <f t="shared" si="7"/>
        <v>121.60000000000001</v>
      </c>
      <c r="J43" s="21"/>
      <c r="K43" s="47"/>
      <c r="L43" s="21">
        <v>57</v>
      </c>
      <c r="M43" s="22">
        <v>208</v>
      </c>
      <c r="N43" s="21">
        <v>40</v>
      </c>
      <c r="O43" s="23">
        <f t="shared" si="8"/>
        <v>305</v>
      </c>
      <c r="P43" s="23"/>
      <c r="Q43" s="24">
        <f t="shared" si="4"/>
        <v>0</v>
      </c>
      <c r="R43" s="23">
        <f t="shared" si="9"/>
        <v>426.6</v>
      </c>
      <c r="S43" s="25">
        <f t="shared" si="5"/>
        <v>1642.6</v>
      </c>
      <c r="T43" s="26" t="s">
        <v>26</v>
      </c>
      <c r="U43" s="17" t="s">
        <v>27</v>
      </c>
    </row>
    <row r="44" spans="1:21" ht="30" x14ac:dyDescent="0.25">
      <c r="A44" s="18"/>
      <c r="B44" s="65"/>
      <c r="C44" s="20" t="s">
        <v>102</v>
      </c>
      <c r="D44" s="20">
        <v>1335</v>
      </c>
      <c r="E44" s="20" t="s">
        <v>34</v>
      </c>
      <c r="F44" s="21">
        <v>373</v>
      </c>
      <c r="G44" s="21">
        <v>0</v>
      </c>
      <c r="H44" s="21">
        <f t="shared" si="6"/>
        <v>373</v>
      </c>
      <c r="I44" s="21">
        <f t="shared" si="7"/>
        <v>37.300000000000004</v>
      </c>
      <c r="J44" s="21"/>
      <c r="K44" s="47"/>
      <c r="L44" s="21">
        <v>0</v>
      </c>
      <c r="M44" s="22">
        <v>962</v>
      </c>
      <c r="N44" s="21">
        <v>0</v>
      </c>
      <c r="O44" s="23">
        <f t="shared" si="8"/>
        <v>962</v>
      </c>
      <c r="P44" s="23"/>
      <c r="Q44" s="24">
        <f t="shared" si="4"/>
        <v>0</v>
      </c>
      <c r="R44" s="23">
        <f t="shared" si="9"/>
        <v>999.3</v>
      </c>
      <c r="S44" s="25">
        <f t="shared" si="5"/>
        <v>1372.3</v>
      </c>
      <c r="T44" s="26" t="s">
        <v>26</v>
      </c>
      <c r="U44" s="17" t="s">
        <v>27</v>
      </c>
    </row>
    <row r="45" spans="1:21" ht="30" x14ac:dyDescent="0.25">
      <c r="A45" s="18">
        <v>29</v>
      </c>
      <c r="B45" s="19" t="s">
        <v>103</v>
      </c>
      <c r="C45" s="20" t="s">
        <v>104</v>
      </c>
      <c r="D45" s="20">
        <v>1051</v>
      </c>
      <c r="E45" s="20" t="s">
        <v>30</v>
      </c>
      <c r="F45" s="21">
        <v>917</v>
      </c>
      <c r="G45" s="21">
        <v>0</v>
      </c>
      <c r="H45" s="21">
        <f t="shared" si="6"/>
        <v>917</v>
      </c>
      <c r="I45" s="21">
        <f t="shared" si="7"/>
        <v>91.7</v>
      </c>
      <c r="J45" s="21"/>
      <c r="K45" s="47"/>
      <c r="L45" s="21">
        <v>89</v>
      </c>
      <c r="M45" s="22">
        <v>45</v>
      </c>
      <c r="N45" s="21">
        <v>0</v>
      </c>
      <c r="O45" s="23">
        <f t="shared" si="8"/>
        <v>134</v>
      </c>
      <c r="P45" s="23"/>
      <c r="Q45" s="24">
        <f t="shared" si="4"/>
        <v>0</v>
      </c>
      <c r="R45" s="23">
        <f t="shared" si="9"/>
        <v>225.7</v>
      </c>
      <c r="S45" s="25">
        <f t="shared" si="5"/>
        <v>1142.7</v>
      </c>
      <c r="T45" s="26" t="s">
        <v>26</v>
      </c>
      <c r="U45" s="17" t="s">
        <v>27</v>
      </c>
    </row>
    <row r="46" spans="1:21" ht="30" x14ac:dyDescent="0.25">
      <c r="A46" s="18">
        <v>30</v>
      </c>
      <c r="B46" s="29" t="s">
        <v>105</v>
      </c>
      <c r="C46" s="20" t="s">
        <v>106</v>
      </c>
      <c r="D46" s="20">
        <v>864</v>
      </c>
      <c r="E46" s="28" t="s">
        <v>30</v>
      </c>
      <c r="F46" s="22">
        <v>413</v>
      </c>
      <c r="G46" s="22">
        <v>44</v>
      </c>
      <c r="H46" s="21">
        <f t="shared" si="6"/>
        <v>457</v>
      </c>
      <c r="I46" s="21">
        <f t="shared" si="7"/>
        <v>45.7</v>
      </c>
      <c r="J46" s="21"/>
      <c r="K46" s="47"/>
      <c r="L46" s="22">
        <v>8</v>
      </c>
      <c r="M46" s="22">
        <v>33</v>
      </c>
      <c r="N46" s="22">
        <v>72</v>
      </c>
      <c r="O46" s="23">
        <f t="shared" si="8"/>
        <v>113</v>
      </c>
      <c r="P46" s="23"/>
      <c r="Q46" s="24">
        <f t="shared" si="4"/>
        <v>0</v>
      </c>
      <c r="R46" s="23">
        <f t="shared" si="9"/>
        <v>158.69999999999999</v>
      </c>
      <c r="S46" s="25">
        <f t="shared" si="5"/>
        <v>615.70000000000005</v>
      </c>
      <c r="T46" s="26" t="s">
        <v>60</v>
      </c>
      <c r="U46" s="17" t="s">
        <v>27</v>
      </c>
    </row>
    <row r="47" spans="1:21" ht="30" x14ac:dyDescent="0.25">
      <c r="A47" s="18">
        <v>31</v>
      </c>
      <c r="B47" s="29" t="s">
        <v>107</v>
      </c>
      <c r="C47" s="20" t="s">
        <v>108</v>
      </c>
      <c r="D47" s="20">
        <v>602</v>
      </c>
      <c r="E47" s="28" t="s">
        <v>34</v>
      </c>
      <c r="F47" s="22">
        <v>523</v>
      </c>
      <c r="G47" s="22">
        <v>79</v>
      </c>
      <c r="H47" s="21">
        <f t="shared" si="6"/>
        <v>602</v>
      </c>
      <c r="I47" s="21">
        <f t="shared" si="7"/>
        <v>60.2</v>
      </c>
      <c r="J47" s="21"/>
      <c r="K47" s="47"/>
      <c r="L47" s="22">
        <v>0</v>
      </c>
      <c r="M47" s="22">
        <v>0</v>
      </c>
      <c r="N47" s="22">
        <v>58</v>
      </c>
      <c r="O47" s="23">
        <f t="shared" si="8"/>
        <v>58</v>
      </c>
      <c r="P47" s="23"/>
      <c r="Q47" s="24">
        <f t="shared" si="4"/>
        <v>0</v>
      </c>
      <c r="R47" s="23">
        <f t="shared" si="9"/>
        <v>118.2</v>
      </c>
      <c r="S47" s="25">
        <f t="shared" si="5"/>
        <v>720.2</v>
      </c>
      <c r="T47" s="26" t="s">
        <v>60</v>
      </c>
      <c r="U47" s="17" t="s">
        <v>27</v>
      </c>
    </row>
    <row r="48" spans="1:21" ht="30" x14ac:dyDescent="0.25">
      <c r="A48" s="18">
        <v>32</v>
      </c>
      <c r="B48" s="29" t="s">
        <v>109</v>
      </c>
      <c r="C48" s="20" t="s">
        <v>110</v>
      </c>
      <c r="D48" s="20">
        <v>902</v>
      </c>
      <c r="E48" s="28" t="s">
        <v>25</v>
      </c>
      <c r="F48" s="22">
        <v>604</v>
      </c>
      <c r="G48" s="22">
        <v>0</v>
      </c>
      <c r="H48" s="21">
        <f t="shared" si="6"/>
        <v>604</v>
      </c>
      <c r="I48" s="21">
        <f t="shared" si="7"/>
        <v>60.400000000000006</v>
      </c>
      <c r="J48" s="21"/>
      <c r="K48" s="47"/>
      <c r="L48" s="22">
        <v>0</v>
      </c>
      <c r="M48" s="22">
        <v>48</v>
      </c>
      <c r="N48" s="22">
        <v>42</v>
      </c>
      <c r="O48" s="23">
        <f t="shared" si="8"/>
        <v>90</v>
      </c>
      <c r="P48" s="23"/>
      <c r="Q48" s="24">
        <f t="shared" si="4"/>
        <v>0</v>
      </c>
      <c r="R48" s="23">
        <f t="shared" si="9"/>
        <v>150.4</v>
      </c>
      <c r="S48" s="25">
        <f t="shared" si="5"/>
        <v>754.4</v>
      </c>
      <c r="T48" s="26" t="s">
        <v>60</v>
      </c>
      <c r="U48" s="17" t="s">
        <v>27</v>
      </c>
    </row>
    <row r="49" spans="1:21" ht="30" x14ac:dyDescent="0.25">
      <c r="A49" s="18">
        <v>33</v>
      </c>
      <c r="B49" s="29" t="s">
        <v>111</v>
      </c>
      <c r="C49" s="20" t="s">
        <v>112</v>
      </c>
      <c r="D49" s="20">
        <v>629</v>
      </c>
      <c r="E49" s="28" t="s">
        <v>30</v>
      </c>
      <c r="F49" s="22">
        <v>136</v>
      </c>
      <c r="G49" s="22">
        <v>0</v>
      </c>
      <c r="H49" s="21">
        <f t="shared" si="6"/>
        <v>136</v>
      </c>
      <c r="I49" s="21">
        <f t="shared" si="7"/>
        <v>13.600000000000001</v>
      </c>
      <c r="J49" s="21"/>
      <c r="K49" s="47"/>
      <c r="L49" s="22">
        <v>15</v>
      </c>
      <c r="M49" s="22">
        <v>188</v>
      </c>
      <c r="N49" s="22">
        <v>50</v>
      </c>
      <c r="O49" s="23">
        <f t="shared" si="8"/>
        <v>253</v>
      </c>
      <c r="P49" s="23"/>
      <c r="Q49" s="24">
        <f t="shared" si="4"/>
        <v>0</v>
      </c>
      <c r="R49" s="23">
        <f t="shared" si="9"/>
        <v>266.60000000000002</v>
      </c>
      <c r="S49" s="25">
        <f t="shared" si="5"/>
        <v>402.6</v>
      </c>
      <c r="T49" s="26" t="s">
        <v>60</v>
      </c>
      <c r="U49" s="17" t="s">
        <v>27</v>
      </c>
    </row>
    <row r="50" spans="1:21" ht="30" x14ac:dyDescent="0.25">
      <c r="A50" s="18">
        <v>34</v>
      </c>
      <c r="B50" s="29" t="s">
        <v>113</v>
      </c>
      <c r="C50" s="20" t="s">
        <v>114</v>
      </c>
      <c r="D50" s="20">
        <v>400</v>
      </c>
      <c r="E50" s="28" t="s">
        <v>25</v>
      </c>
      <c r="F50" s="22">
        <v>187</v>
      </c>
      <c r="G50" s="22">
        <v>0</v>
      </c>
      <c r="H50" s="21">
        <f t="shared" si="6"/>
        <v>187</v>
      </c>
      <c r="I50" s="21">
        <f t="shared" si="7"/>
        <v>18.7</v>
      </c>
      <c r="J50" s="21"/>
      <c r="K50" s="47"/>
      <c r="L50" s="22">
        <v>14</v>
      </c>
      <c r="M50" s="22">
        <v>0</v>
      </c>
      <c r="N50" s="22">
        <v>70</v>
      </c>
      <c r="O50" s="23">
        <f t="shared" si="8"/>
        <v>84</v>
      </c>
      <c r="P50" s="23"/>
      <c r="Q50" s="24">
        <f t="shared" si="4"/>
        <v>0</v>
      </c>
      <c r="R50" s="23">
        <f t="shared" si="9"/>
        <v>102.7</v>
      </c>
      <c r="S50" s="25">
        <f t="shared" si="5"/>
        <v>289.7</v>
      </c>
      <c r="T50" s="26" t="s">
        <v>60</v>
      </c>
      <c r="U50" s="17" t="s">
        <v>27</v>
      </c>
    </row>
    <row r="51" spans="1:21" ht="30" x14ac:dyDescent="0.25">
      <c r="A51" s="18">
        <v>35</v>
      </c>
      <c r="B51" s="29" t="s">
        <v>115</v>
      </c>
      <c r="C51" s="20" t="s">
        <v>116</v>
      </c>
      <c r="D51" s="20">
        <v>433</v>
      </c>
      <c r="E51" s="28" t="s">
        <v>30</v>
      </c>
      <c r="F51" s="22">
        <v>245</v>
      </c>
      <c r="G51" s="22">
        <v>0</v>
      </c>
      <c r="H51" s="21">
        <f t="shared" si="6"/>
        <v>245</v>
      </c>
      <c r="I51" s="21">
        <f t="shared" si="7"/>
        <v>24.5</v>
      </c>
      <c r="J51" s="21"/>
      <c r="K51" s="47"/>
      <c r="L51" s="22">
        <v>7</v>
      </c>
      <c r="M51" s="22">
        <v>24</v>
      </c>
      <c r="N51" s="22">
        <v>36</v>
      </c>
      <c r="O51" s="23">
        <f t="shared" si="8"/>
        <v>67</v>
      </c>
      <c r="P51" s="23"/>
      <c r="Q51" s="24">
        <f t="shared" si="4"/>
        <v>0</v>
      </c>
      <c r="R51" s="23">
        <f t="shared" si="9"/>
        <v>91.5</v>
      </c>
      <c r="S51" s="25">
        <f t="shared" si="5"/>
        <v>336.5</v>
      </c>
      <c r="T51" s="26" t="s">
        <v>60</v>
      </c>
      <c r="U51" s="17" t="s">
        <v>83</v>
      </c>
    </row>
    <row r="52" spans="1:21" ht="30" x14ac:dyDescent="0.25">
      <c r="A52" s="18">
        <v>36</v>
      </c>
      <c r="B52" s="29" t="s">
        <v>117</v>
      </c>
      <c r="C52" s="20" t="s">
        <v>118</v>
      </c>
      <c r="D52" s="20">
        <v>357</v>
      </c>
      <c r="E52" s="28" t="s">
        <v>30</v>
      </c>
      <c r="F52" s="22">
        <v>212</v>
      </c>
      <c r="G52" s="22">
        <v>8</v>
      </c>
      <c r="H52" s="21">
        <f t="shared" si="6"/>
        <v>220</v>
      </c>
      <c r="I52" s="21">
        <f t="shared" si="7"/>
        <v>22</v>
      </c>
      <c r="J52" s="21"/>
      <c r="K52" s="47"/>
      <c r="L52" s="22">
        <v>21</v>
      </c>
      <c r="M52" s="22">
        <v>15</v>
      </c>
      <c r="N52" s="22">
        <v>44</v>
      </c>
      <c r="O52" s="23">
        <f t="shared" si="8"/>
        <v>80</v>
      </c>
      <c r="P52" s="23"/>
      <c r="Q52" s="24">
        <f t="shared" si="4"/>
        <v>0</v>
      </c>
      <c r="R52" s="23">
        <f t="shared" si="9"/>
        <v>102</v>
      </c>
      <c r="S52" s="25">
        <f t="shared" si="5"/>
        <v>322</v>
      </c>
      <c r="T52" s="26" t="s">
        <v>60</v>
      </c>
      <c r="U52" s="17" t="s">
        <v>83</v>
      </c>
    </row>
    <row r="53" spans="1:21" ht="30" x14ac:dyDescent="0.25">
      <c r="A53" s="18">
        <v>37</v>
      </c>
      <c r="B53" s="29" t="s">
        <v>119</v>
      </c>
      <c r="C53" s="36" t="s">
        <v>120</v>
      </c>
      <c r="D53" s="20">
        <v>250</v>
      </c>
      <c r="E53" s="28" t="s">
        <v>30</v>
      </c>
      <c r="F53" s="22"/>
      <c r="G53" s="22"/>
      <c r="H53" s="21">
        <v>30</v>
      </c>
      <c r="I53" s="21">
        <f t="shared" si="7"/>
        <v>3</v>
      </c>
      <c r="J53" s="21"/>
      <c r="K53" s="47"/>
      <c r="L53" s="22">
        <v>0</v>
      </c>
      <c r="M53" s="22">
        <v>89</v>
      </c>
      <c r="N53" s="22">
        <v>10</v>
      </c>
      <c r="O53" s="23">
        <f t="shared" si="8"/>
        <v>99</v>
      </c>
      <c r="P53" s="23"/>
      <c r="Q53" s="24">
        <f t="shared" si="4"/>
        <v>0</v>
      </c>
      <c r="R53" s="23">
        <f t="shared" si="9"/>
        <v>102</v>
      </c>
      <c r="S53" s="25">
        <f t="shared" si="5"/>
        <v>132</v>
      </c>
      <c r="T53" s="26"/>
    </row>
    <row r="54" spans="1:21" ht="30" x14ac:dyDescent="0.25">
      <c r="A54" s="18">
        <v>38</v>
      </c>
      <c r="B54" s="19" t="s">
        <v>121</v>
      </c>
      <c r="C54" s="20" t="s">
        <v>122</v>
      </c>
      <c r="D54" s="37">
        <v>948</v>
      </c>
      <c r="E54" s="20" t="s">
        <v>25</v>
      </c>
      <c r="F54" s="21">
        <v>53</v>
      </c>
      <c r="G54" s="21">
        <v>62</v>
      </c>
      <c r="H54" s="21">
        <f t="shared" ref="H54:H85" si="10">SUM(F54:G54)</f>
        <v>115</v>
      </c>
      <c r="I54" s="21">
        <f t="shared" si="7"/>
        <v>11.5</v>
      </c>
      <c r="J54" s="21"/>
      <c r="K54" s="47"/>
      <c r="L54" s="21">
        <v>46</v>
      </c>
      <c r="M54" s="22">
        <v>652</v>
      </c>
      <c r="N54" s="21">
        <v>70</v>
      </c>
      <c r="O54" s="23">
        <f t="shared" si="8"/>
        <v>768</v>
      </c>
      <c r="P54" s="23"/>
      <c r="Q54" s="24">
        <f t="shared" si="4"/>
        <v>0</v>
      </c>
      <c r="R54" s="23">
        <f t="shared" si="9"/>
        <v>779.5</v>
      </c>
      <c r="S54" s="25">
        <f t="shared" si="5"/>
        <v>894.5</v>
      </c>
      <c r="T54" s="26" t="s">
        <v>60</v>
      </c>
      <c r="U54" s="17" t="s">
        <v>27</v>
      </c>
    </row>
    <row r="55" spans="1:21" ht="55.5" customHeight="1" x14ac:dyDescent="0.25">
      <c r="A55" s="18">
        <v>39</v>
      </c>
      <c r="B55" s="19" t="s">
        <v>123</v>
      </c>
      <c r="C55" s="20" t="s">
        <v>124</v>
      </c>
      <c r="D55" s="20">
        <v>1012</v>
      </c>
      <c r="E55" s="20" t="s">
        <v>30</v>
      </c>
      <c r="F55" s="21">
        <v>685</v>
      </c>
      <c r="G55" s="21">
        <v>0</v>
      </c>
      <c r="H55" s="21">
        <f t="shared" si="10"/>
        <v>685</v>
      </c>
      <c r="I55" s="21">
        <f t="shared" si="7"/>
        <v>68.5</v>
      </c>
      <c r="J55" s="21"/>
      <c r="K55" s="47"/>
      <c r="L55" s="21">
        <v>68</v>
      </c>
      <c r="M55" s="22">
        <v>272</v>
      </c>
      <c r="N55" s="21">
        <v>90</v>
      </c>
      <c r="O55" s="23">
        <f t="shared" si="8"/>
        <v>430</v>
      </c>
      <c r="P55" s="23"/>
      <c r="Q55" s="24">
        <f t="shared" si="4"/>
        <v>0</v>
      </c>
      <c r="R55" s="23">
        <f t="shared" si="9"/>
        <v>498.5</v>
      </c>
      <c r="S55" s="25">
        <f t="shared" si="5"/>
        <v>1183.5</v>
      </c>
      <c r="T55" s="26" t="s">
        <v>26</v>
      </c>
      <c r="U55" s="17" t="s">
        <v>27</v>
      </c>
    </row>
    <row r="56" spans="1:21" ht="60" x14ac:dyDescent="0.25">
      <c r="A56" s="18">
        <v>40</v>
      </c>
      <c r="B56" s="19" t="s">
        <v>125</v>
      </c>
      <c r="C56" s="20" t="s">
        <v>126</v>
      </c>
      <c r="D56" s="20">
        <v>2918</v>
      </c>
      <c r="E56" s="20" t="s">
        <v>34</v>
      </c>
      <c r="F56" s="21">
        <v>2573</v>
      </c>
      <c r="G56" s="21">
        <v>0</v>
      </c>
      <c r="H56" s="21">
        <f t="shared" si="10"/>
        <v>2573</v>
      </c>
      <c r="I56" s="21">
        <f t="shared" si="7"/>
        <v>257.3</v>
      </c>
      <c r="J56" s="21"/>
      <c r="K56" s="47"/>
      <c r="L56" s="21">
        <v>290</v>
      </c>
      <c r="M56" s="22">
        <v>55</v>
      </c>
      <c r="N56" s="21">
        <v>98</v>
      </c>
      <c r="O56" s="23">
        <f t="shared" si="8"/>
        <v>443</v>
      </c>
      <c r="P56" s="23"/>
      <c r="Q56" s="24">
        <f t="shared" si="4"/>
        <v>0</v>
      </c>
      <c r="R56" s="23">
        <f t="shared" si="9"/>
        <v>700.3</v>
      </c>
      <c r="S56" s="25">
        <f t="shared" si="5"/>
        <v>3273.3</v>
      </c>
      <c r="T56" s="26" t="s">
        <v>26</v>
      </c>
      <c r="U56" s="17" t="s">
        <v>27</v>
      </c>
    </row>
    <row r="57" spans="1:21" ht="45" x14ac:dyDescent="0.25">
      <c r="A57" s="18">
        <v>41</v>
      </c>
      <c r="B57" s="19" t="s">
        <v>127</v>
      </c>
      <c r="C57" s="20" t="s">
        <v>128</v>
      </c>
      <c r="D57" s="37">
        <v>1959</v>
      </c>
      <c r="E57" s="20" t="s">
        <v>34</v>
      </c>
      <c r="F57" s="21">
        <v>814</v>
      </c>
      <c r="G57" s="21">
        <v>0</v>
      </c>
      <c r="H57" s="21">
        <f t="shared" si="10"/>
        <v>814</v>
      </c>
      <c r="I57" s="21">
        <f t="shared" si="7"/>
        <v>81.400000000000006</v>
      </c>
      <c r="J57" s="21"/>
      <c r="K57" s="47"/>
      <c r="L57" s="21">
        <v>150</v>
      </c>
      <c r="M57" s="22">
        <v>693</v>
      </c>
      <c r="N57" s="21">
        <v>0</v>
      </c>
      <c r="O57" s="23">
        <f t="shared" si="8"/>
        <v>843</v>
      </c>
      <c r="P57" s="23"/>
      <c r="Q57" s="24">
        <f t="shared" si="4"/>
        <v>0</v>
      </c>
      <c r="R57" s="23">
        <f t="shared" si="9"/>
        <v>924.4</v>
      </c>
      <c r="S57" s="25">
        <f t="shared" si="5"/>
        <v>1738.4</v>
      </c>
      <c r="T57" s="26" t="s">
        <v>26</v>
      </c>
      <c r="U57" s="17" t="s">
        <v>27</v>
      </c>
    </row>
    <row r="58" spans="1:21" ht="45" x14ac:dyDescent="0.25">
      <c r="A58" s="18">
        <v>42</v>
      </c>
      <c r="B58" s="19" t="s">
        <v>129</v>
      </c>
      <c r="C58" s="20" t="s">
        <v>130</v>
      </c>
      <c r="D58" s="20">
        <v>1706</v>
      </c>
      <c r="E58" s="20" t="s">
        <v>34</v>
      </c>
      <c r="F58" s="21">
        <v>1204</v>
      </c>
      <c r="G58" s="21">
        <v>177</v>
      </c>
      <c r="H58" s="21">
        <f t="shared" si="10"/>
        <v>1381</v>
      </c>
      <c r="I58" s="21">
        <f t="shared" si="7"/>
        <v>138.1</v>
      </c>
      <c r="J58" s="21"/>
      <c r="K58" s="47"/>
      <c r="L58" s="21">
        <v>165</v>
      </c>
      <c r="M58" s="22">
        <v>160</v>
      </c>
      <c r="N58" s="21">
        <v>0</v>
      </c>
      <c r="O58" s="23">
        <f t="shared" si="8"/>
        <v>325</v>
      </c>
      <c r="P58" s="23"/>
      <c r="Q58" s="24">
        <f t="shared" si="4"/>
        <v>0</v>
      </c>
      <c r="R58" s="23">
        <f t="shared" si="9"/>
        <v>463.1</v>
      </c>
      <c r="S58" s="25">
        <f t="shared" si="5"/>
        <v>1844.1</v>
      </c>
      <c r="T58" s="26" t="s">
        <v>26</v>
      </c>
      <c r="U58" s="17" t="s">
        <v>27</v>
      </c>
    </row>
    <row r="59" spans="1:21" ht="120" x14ac:dyDescent="0.25">
      <c r="A59" s="18">
        <v>43</v>
      </c>
      <c r="B59" s="19" t="s">
        <v>131</v>
      </c>
      <c r="C59" s="20" t="s">
        <v>132</v>
      </c>
      <c r="D59" s="20">
        <v>2134</v>
      </c>
      <c r="E59" s="20" t="s">
        <v>34</v>
      </c>
      <c r="F59" s="21">
        <v>1458</v>
      </c>
      <c r="G59" s="21">
        <v>0</v>
      </c>
      <c r="H59" s="21">
        <f t="shared" si="10"/>
        <v>1458</v>
      </c>
      <c r="I59" s="21">
        <f t="shared" si="7"/>
        <v>145.80000000000001</v>
      </c>
      <c r="J59" s="21"/>
      <c r="K59" s="47"/>
      <c r="L59" s="21">
        <v>331</v>
      </c>
      <c r="M59" s="22">
        <v>345</v>
      </c>
      <c r="N59" s="21">
        <v>0</v>
      </c>
      <c r="O59" s="23">
        <f t="shared" si="8"/>
        <v>676</v>
      </c>
      <c r="P59" s="23"/>
      <c r="Q59" s="24">
        <f t="shared" si="4"/>
        <v>0</v>
      </c>
      <c r="R59" s="23">
        <f t="shared" si="9"/>
        <v>821.8</v>
      </c>
      <c r="S59" s="25">
        <f t="shared" si="5"/>
        <v>2279.8000000000002</v>
      </c>
      <c r="T59" s="26" t="s">
        <v>26</v>
      </c>
      <c r="U59" s="17" t="s">
        <v>27</v>
      </c>
    </row>
    <row r="60" spans="1:21" ht="105" x14ac:dyDescent="0.25">
      <c r="A60" s="18">
        <v>44</v>
      </c>
      <c r="B60" s="19" t="s">
        <v>133</v>
      </c>
      <c r="C60" s="20" t="s">
        <v>134</v>
      </c>
      <c r="D60" s="20">
        <v>3250</v>
      </c>
      <c r="E60" s="20" t="s">
        <v>34</v>
      </c>
      <c r="F60" s="21">
        <v>2246</v>
      </c>
      <c r="G60" s="21">
        <v>0</v>
      </c>
      <c r="H60" s="21">
        <f t="shared" si="10"/>
        <v>2246</v>
      </c>
      <c r="I60" s="21">
        <f t="shared" si="7"/>
        <v>224.60000000000002</v>
      </c>
      <c r="J60" s="21"/>
      <c r="K60" s="47"/>
      <c r="L60" s="21">
        <v>344</v>
      </c>
      <c r="M60" s="22">
        <v>660</v>
      </c>
      <c r="N60" s="21">
        <v>74</v>
      </c>
      <c r="O60" s="23">
        <f t="shared" si="8"/>
        <v>1078</v>
      </c>
      <c r="P60" s="23"/>
      <c r="Q60" s="24">
        <f t="shared" si="4"/>
        <v>0</v>
      </c>
      <c r="R60" s="23">
        <f t="shared" si="9"/>
        <v>1302.5999999999999</v>
      </c>
      <c r="S60" s="25">
        <f t="shared" si="5"/>
        <v>3548.6</v>
      </c>
      <c r="T60" s="26" t="s">
        <v>26</v>
      </c>
      <c r="U60" s="17" t="s">
        <v>27</v>
      </c>
    </row>
    <row r="61" spans="1:21" ht="120" x14ac:dyDescent="0.25">
      <c r="A61" s="18">
        <v>45</v>
      </c>
      <c r="B61" s="19" t="s">
        <v>135</v>
      </c>
      <c r="C61" s="20" t="s">
        <v>136</v>
      </c>
      <c r="D61" s="20">
        <v>1606</v>
      </c>
      <c r="E61" s="20" t="s">
        <v>34</v>
      </c>
      <c r="F61" s="21">
        <v>1173</v>
      </c>
      <c r="G61" s="21">
        <v>97</v>
      </c>
      <c r="H61" s="21">
        <f t="shared" si="10"/>
        <v>1270</v>
      </c>
      <c r="I61" s="21">
        <f t="shared" si="7"/>
        <v>127</v>
      </c>
      <c r="J61" s="21"/>
      <c r="K61" s="47"/>
      <c r="L61" s="21">
        <v>255</v>
      </c>
      <c r="M61" s="22">
        <v>81</v>
      </c>
      <c r="N61" s="21">
        <v>0</v>
      </c>
      <c r="O61" s="23">
        <f t="shared" si="8"/>
        <v>336</v>
      </c>
      <c r="P61" s="23"/>
      <c r="Q61" s="24">
        <f t="shared" si="4"/>
        <v>0</v>
      </c>
      <c r="R61" s="23">
        <f t="shared" si="9"/>
        <v>463</v>
      </c>
      <c r="S61" s="25">
        <f t="shared" si="5"/>
        <v>1733</v>
      </c>
      <c r="T61" s="26" t="s">
        <v>26</v>
      </c>
      <c r="U61" s="17" t="s">
        <v>27</v>
      </c>
    </row>
    <row r="62" spans="1:21" ht="120" x14ac:dyDescent="0.25">
      <c r="A62" s="18">
        <v>46</v>
      </c>
      <c r="B62" s="19" t="s">
        <v>137</v>
      </c>
      <c r="C62" s="20" t="s">
        <v>138</v>
      </c>
      <c r="D62" s="20">
        <v>1284</v>
      </c>
      <c r="E62" s="20" t="s">
        <v>34</v>
      </c>
      <c r="F62" s="21">
        <v>445</v>
      </c>
      <c r="G62" s="21">
        <v>112</v>
      </c>
      <c r="H62" s="21">
        <f t="shared" si="10"/>
        <v>557</v>
      </c>
      <c r="I62" s="21">
        <f t="shared" si="7"/>
        <v>55.7</v>
      </c>
      <c r="J62" s="21"/>
      <c r="K62" s="47"/>
      <c r="L62" s="21">
        <v>157</v>
      </c>
      <c r="M62" s="22">
        <v>464</v>
      </c>
      <c r="N62" s="21">
        <v>0</v>
      </c>
      <c r="O62" s="23">
        <f t="shared" si="8"/>
        <v>621</v>
      </c>
      <c r="P62" s="23"/>
      <c r="Q62" s="24">
        <f t="shared" si="4"/>
        <v>0</v>
      </c>
      <c r="R62" s="23">
        <f t="shared" si="9"/>
        <v>676.7</v>
      </c>
      <c r="S62" s="25">
        <f t="shared" si="5"/>
        <v>1233.7</v>
      </c>
      <c r="T62" s="26" t="s">
        <v>26</v>
      </c>
      <c r="U62" s="17" t="s">
        <v>27</v>
      </c>
    </row>
    <row r="63" spans="1:21" ht="90" x14ac:dyDescent="0.25">
      <c r="A63" s="18">
        <v>47</v>
      </c>
      <c r="B63" s="19" t="s">
        <v>139</v>
      </c>
      <c r="C63" s="20" t="s">
        <v>140</v>
      </c>
      <c r="D63" s="20">
        <v>1178</v>
      </c>
      <c r="E63" s="20" t="s">
        <v>34</v>
      </c>
      <c r="F63" s="21">
        <v>149</v>
      </c>
      <c r="G63" s="21">
        <v>657</v>
      </c>
      <c r="H63" s="21">
        <f t="shared" si="10"/>
        <v>806</v>
      </c>
      <c r="I63" s="21">
        <f t="shared" si="7"/>
        <v>80.600000000000009</v>
      </c>
      <c r="J63" s="21"/>
      <c r="K63" s="47"/>
      <c r="L63" s="21">
        <v>132</v>
      </c>
      <c r="M63" s="22">
        <v>240</v>
      </c>
      <c r="N63" s="21">
        <v>0</v>
      </c>
      <c r="O63" s="23">
        <f t="shared" si="8"/>
        <v>372</v>
      </c>
      <c r="P63" s="23"/>
      <c r="Q63" s="24">
        <f t="shared" si="4"/>
        <v>0</v>
      </c>
      <c r="R63" s="23">
        <f t="shared" si="9"/>
        <v>452.6</v>
      </c>
      <c r="S63" s="25">
        <f t="shared" si="5"/>
        <v>1258.5999999999999</v>
      </c>
      <c r="T63" s="26" t="s">
        <v>26</v>
      </c>
      <c r="U63" s="17" t="s">
        <v>27</v>
      </c>
    </row>
    <row r="64" spans="1:21" ht="90" x14ac:dyDescent="0.25">
      <c r="A64" s="18">
        <v>48</v>
      </c>
      <c r="B64" s="19" t="s">
        <v>141</v>
      </c>
      <c r="C64" s="20" t="s">
        <v>142</v>
      </c>
      <c r="D64" s="20">
        <v>1578</v>
      </c>
      <c r="E64" s="20" t="s">
        <v>34</v>
      </c>
      <c r="F64" s="21">
        <v>1421</v>
      </c>
      <c r="G64" s="21">
        <v>0</v>
      </c>
      <c r="H64" s="21">
        <f t="shared" si="10"/>
        <v>1421</v>
      </c>
      <c r="I64" s="21">
        <f t="shared" si="7"/>
        <v>142.1</v>
      </c>
      <c r="J64" s="21"/>
      <c r="K64" s="47"/>
      <c r="L64" s="21">
        <v>113</v>
      </c>
      <c r="M64" s="22">
        <v>41</v>
      </c>
      <c r="N64" s="21">
        <v>0</v>
      </c>
      <c r="O64" s="23">
        <f t="shared" si="8"/>
        <v>154</v>
      </c>
      <c r="P64" s="23"/>
      <c r="Q64" s="24">
        <f t="shared" si="4"/>
        <v>0</v>
      </c>
      <c r="R64" s="23">
        <f t="shared" si="9"/>
        <v>296.10000000000002</v>
      </c>
      <c r="S64" s="25">
        <f t="shared" si="5"/>
        <v>1717.1</v>
      </c>
      <c r="T64" s="26" t="s">
        <v>26</v>
      </c>
      <c r="U64" s="17" t="s">
        <v>27</v>
      </c>
    </row>
    <row r="65" spans="1:21" ht="30" x14ac:dyDescent="0.25">
      <c r="A65" s="63">
        <v>49</v>
      </c>
      <c r="B65" s="65" t="s">
        <v>143</v>
      </c>
      <c r="C65" s="20" t="s">
        <v>144</v>
      </c>
      <c r="D65" s="20">
        <v>463</v>
      </c>
      <c r="E65" s="20" t="s">
        <v>34</v>
      </c>
      <c r="F65" s="21">
        <v>426</v>
      </c>
      <c r="G65" s="21">
        <v>0</v>
      </c>
      <c r="H65" s="21">
        <f t="shared" si="10"/>
        <v>426</v>
      </c>
      <c r="I65" s="21">
        <f t="shared" si="7"/>
        <v>42.6</v>
      </c>
      <c r="J65" s="21"/>
      <c r="K65" s="47"/>
      <c r="L65" s="21">
        <v>9</v>
      </c>
      <c r="M65" s="22">
        <v>0</v>
      </c>
      <c r="N65" s="21">
        <v>0</v>
      </c>
      <c r="O65" s="23">
        <f t="shared" si="8"/>
        <v>9</v>
      </c>
      <c r="P65" s="23"/>
      <c r="Q65" s="24">
        <f t="shared" si="4"/>
        <v>0</v>
      </c>
      <c r="R65" s="23">
        <f t="shared" si="9"/>
        <v>51.6</v>
      </c>
      <c r="S65" s="25">
        <v>435</v>
      </c>
      <c r="T65" s="26" t="s">
        <v>26</v>
      </c>
      <c r="U65" s="17" t="s">
        <v>27</v>
      </c>
    </row>
    <row r="66" spans="1:21" ht="30" x14ac:dyDescent="0.25">
      <c r="A66" s="63"/>
      <c r="B66" s="65"/>
      <c r="C66" s="20" t="s">
        <v>145</v>
      </c>
      <c r="D66" s="20">
        <v>920</v>
      </c>
      <c r="E66" s="20" t="s">
        <v>30</v>
      </c>
      <c r="F66" s="21">
        <v>125</v>
      </c>
      <c r="G66" s="21">
        <v>0</v>
      </c>
      <c r="H66" s="21">
        <f t="shared" si="10"/>
        <v>125</v>
      </c>
      <c r="I66" s="21">
        <f t="shared" si="7"/>
        <v>12.5</v>
      </c>
      <c r="J66" s="21"/>
      <c r="K66" s="47"/>
      <c r="L66" s="21">
        <v>38</v>
      </c>
      <c r="M66" s="22">
        <v>712</v>
      </c>
      <c r="N66" s="21">
        <v>0</v>
      </c>
      <c r="O66" s="23">
        <f t="shared" si="8"/>
        <v>750</v>
      </c>
      <c r="P66" s="23"/>
      <c r="Q66" s="24">
        <f t="shared" si="4"/>
        <v>0</v>
      </c>
      <c r="R66" s="23">
        <f t="shared" si="9"/>
        <v>762.5</v>
      </c>
      <c r="S66" s="25">
        <v>875</v>
      </c>
      <c r="T66" s="26" t="s">
        <v>26</v>
      </c>
      <c r="U66" s="17" t="s">
        <v>27</v>
      </c>
    </row>
    <row r="67" spans="1:21" ht="30" x14ac:dyDescent="0.25">
      <c r="A67" s="63"/>
      <c r="B67" s="65"/>
      <c r="C67" s="20" t="s">
        <v>146</v>
      </c>
      <c r="D67" s="20">
        <v>755</v>
      </c>
      <c r="E67" s="20" t="s">
        <v>34</v>
      </c>
      <c r="F67" s="21">
        <v>272</v>
      </c>
      <c r="G67" s="21">
        <v>0</v>
      </c>
      <c r="H67" s="21">
        <f t="shared" si="10"/>
        <v>272</v>
      </c>
      <c r="I67" s="21">
        <f t="shared" si="7"/>
        <v>27.200000000000003</v>
      </c>
      <c r="J67" s="21"/>
      <c r="K67" s="47"/>
      <c r="L67" s="21">
        <v>87</v>
      </c>
      <c r="M67" s="22">
        <v>227</v>
      </c>
      <c r="N67" s="21">
        <v>0</v>
      </c>
      <c r="O67" s="23">
        <f t="shared" si="8"/>
        <v>314</v>
      </c>
      <c r="P67" s="23"/>
      <c r="Q67" s="24">
        <f t="shared" si="4"/>
        <v>0</v>
      </c>
      <c r="R67" s="23">
        <f t="shared" si="9"/>
        <v>341.2</v>
      </c>
      <c r="S67" s="25">
        <f>SUM(H67:N67)</f>
        <v>613.20000000000005</v>
      </c>
      <c r="T67" s="26" t="s">
        <v>26</v>
      </c>
      <c r="U67" s="17" t="s">
        <v>27</v>
      </c>
    </row>
    <row r="68" spans="1:21" ht="30" x14ac:dyDescent="0.25">
      <c r="A68" s="63">
        <v>50</v>
      </c>
      <c r="B68" s="65" t="s">
        <v>147</v>
      </c>
      <c r="C68" s="20" t="s">
        <v>148</v>
      </c>
      <c r="D68" s="20">
        <v>838</v>
      </c>
      <c r="E68" s="20" t="s">
        <v>34</v>
      </c>
      <c r="F68" s="21">
        <v>365</v>
      </c>
      <c r="G68" s="21">
        <v>0</v>
      </c>
      <c r="H68" s="21">
        <f t="shared" si="10"/>
        <v>365</v>
      </c>
      <c r="I68" s="21">
        <f t="shared" ref="I68:I99" si="11">SUM(H68*0.1)</f>
        <v>36.5</v>
      </c>
      <c r="J68" s="21"/>
      <c r="K68" s="47"/>
      <c r="L68" s="21">
        <v>198</v>
      </c>
      <c r="M68" s="22">
        <v>257</v>
      </c>
      <c r="N68" s="21">
        <v>0</v>
      </c>
      <c r="O68" s="23">
        <f t="shared" ref="O68:O99" si="12">SUM(L68+M68+N68)</f>
        <v>455</v>
      </c>
      <c r="P68" s="23"/>
      <c r="Q68" s="24">
        <f t="shared" si="4"/>
        <v>0</v>
      </c>
      <c r="R68" s="23">
        <f t="shared" ref="R68:R99" si="13">SUM(I68+O68)</f>
        <v>491.5</v>
      </c>
      <c r="S68" s="25">
        <f>SUM(H68:N68)</f>
        <v>856.5</v>
      </c>
      <c r="T68" s="26" t="s">
        <v>26</v>
      </c>
      <c r="U68" s="17" t="s">
        <v>27</v>
      </c>
    </row>
    <row r="69" spans="1:21" x14ac:dyDescent="0.25">
      <c r="A69" s="63"/>
      <c r="B69" s="65"/>
      <c r="C69" s="20" t="s">
        <v>149</v>
      </c>
      <c r="D69" s="20">
        <v>498</v>
      </c>
      <c r="E69" s="20" t="s">
        <v>34</v>
      </c>
      <c r="F69" s="21">
        <v>302</v>
      </c>
      <c r="G69" s="21">
        <v>0</v>
      </c>
      <c r="H69" s="21">
        <f t="shared" si="10"/>
        <v>302</v>
      </c>
      <c r="I69" s="21">
        <f t="shared" si="11"/>
        <v>30.200000000000003</v>
      </c>
      <c r="J69" s="21"/>
      <c r="K69" s="47"/>
      <c r="L69" s="21">
        <v>0</v>
      </c>
      <c r="M69" s="22">
        <v>196</v>
      </c>
      <c r="N69" s="21">
        <v>0</v>
      </c>
      <c r="O69" s="23">
        <f t="shared" si="12"/>
        <v>196</v>
      </c>
      <c r="P69" s="23"/>
      <c r="Q69" s="24">
        <f t="shared" si="4"/>
        <v>0</v>
      </c>
      <c r="R69" s="23">
        <f t="shared" si="13"/>
        <v>226.2</v>
      </c>
      <c r="S69" s="25">
        <f>SUM(H69:N69)</f>
        <v>528.20000000000005</v>
      </c>
      <c r="T69" s="26" t="s">
        <v>26</v>
      </c>
      <c r="U69" s="17" t="s">
        <v>27</v>
      </c>
    </row>
    <row r="70" spans="1:21" ht="30" x14ac:dyDescent="0.25">
      <c r="A70" s="18">
        <v>51</v>
      </c>
      <c r="B70" s="29" t="s">
        <v>150</v>
      </c>
      <c r="C70" s="20" t="s">
        <v>151</v>
      </c>
      <c r="D70" s="20">
        <v>167</v>
      </c>
      <c r="E70" s="28" t="s">
        <v>30</v>
      </c>
      <c r="F70" s="22">
        <v>0</v>
      </c>
      <c r="G70" s="22">
        <v>0</v>
      </c>
      <c r="H70" s="21">
        <f t="shared" si="10"/>
        <v>0</v>
      </c>
      <c r="I70" s="21">
        <f t="shared" si="11"/>
        <v>0</v>
      </c>
      <c r="J70" s="21"/>
      <c r="K70" s="47"/>
      <c r="L70" s="22">
        <v>29</v>
      </c>
      <c r="M70" s="22">
        <v>33</v>
      </c>
      <c r="N70" s="22">
        <v>0</v>
      </c>
      <c r="O70" s="23">
        <f t="shared" si="12"/>
        <v>62</v>
      </c>
      <c r="P70" s="23"/>
      <c r="Q70" s="24">
        <f t="shared" ref="Q70:Q133" si="14">SUM(O70*P70)</f>
        <v>0</v>
      </c>
      <c r="R70" s="23">
        <f t="shared" si="13"/>
        <v>62</v>
      </c>
      <c r="S70" s="25">
        <v>62</v>
      </c>
      <c r="T70" s="26" t="s">
        <v>60</v>
      </c>
      <c r="U70" s="17" t="s">
        <v>27</v>
      </c>
    </row>
    <row r="71" spans="1:21" ht="30" x14ac:dyDescent="0.25">
      <c r="A71" s="18">
        <v>52</v>
      </c>
      <c r="B71" s="29" t="s">
        <v>152</v>
      </c>
      <c r="C71" s="20" t="s">
        <v>153</v>
      </c>
      <c r="D71" s="20">
        <v>166</v>
      </c>
      <c r="E71" s="28" t="s">
        <v>30</v>
      </c>
      <c r="F71" s="22">
        <v>62</v>
      </c>
      <c r="G71" s="22">
        <v>0</v>
      </c>
      <c r="H71" s="21">
        <f t="shared" si="10"/>
        <v>62</v>
      </c>
      <c r="I71" s="21">
        <f t="shared" si="11"/>
        <v>6.2</v>
      </c>
      <c r="J71" s="21"/>
      <c r="K71" s="47"/>
      <c r="L71" s="22">
        <v>12</v>
      </c>
      <c r="M71" s="22">
        <v>38</v>
      </c>
      <c r="N71" s="22">
        <v>0</v>
      </c>
      <c r="O71" s="23">
        <f t="shared" si="12"/>
        <v>50</v>
      </c>
      <c r="P71" s="23"/>
      <c r="Q71" s="24">
        <f t="shared" si="14"/>
        <v>0</v>
      </c>
      <c r="R71" s="23">
        <f t="shared" si="13"/>
        <v>56.2</v>
      </c>
      <c r="S71" s="25">
        <f>SUM(H71:N71)</f>
        <v>118.2</v>
      </c>
      <c r="T71" s="26" t="s">
        <v>60</v>
      </c>
      <c r="U71" s="17" t="s">
        <v>27</v>
      </c>
    </row>
    <row r="72" spans="1:21" ht="30" x14ac:dyDescent="0.25">
      <c r="A72" s="18">
        <v>53</v>
      </c>
      <c r="B72" s="29" t="s">
        <v>154</v>
      </c>
      <c r="C72" s="20" t="s">
        <v>155</v>
      </c>
      <c r="D72" s="20">
        <v>168</v>
      </c>
      <c r="E72" s="28" t="s">
        <v>30</v>
      </c>
      <c r="F72" s="22">
        <v>0</v>
      </c>
      <c r="G72" s="22">
        <v>47</v>
      </c>
      <c r="H72" s="21">
        <f t="shared" si="10"/>
        <v>47</v>
      </c>
      <c r="I72" s="21">
        <f t="shared" si="11"/>
        <v>4.7</v>
      </c>
      <c r="J72" s="21"/>
      <c r="K72" s="47"/>
      <c r="L72" s="22">
        <v>20</v>
      </c>
      <c r="M72" s="22">
        <v>36</v>
      </c>
      <c r="N72" s="22">
        <v>0</v>
      </c>
      <c r="O72" s="23">
        <f t="shared" si="12"/>
        <v>56</v>
      </c>
      <c r="P72" s="23"/>
      <c r="Q72" s="24">
        <f t="shared" si="14"/>
        <v>0</v>
      </c>
      <c r="R72" s="23">
        <f t="shared" si="13"/>
        <v>60.7</v>
      </c>
      <c r="S72" s="25">
        <f>SUM(H72:N72)</f>
        <v>107.7</v>
      </c>
      <c r="T72" s="26" t="s">
        <v>60</v>
      </c>
      <c r="U72" s="17" t="s">
        <v>27</v>
      </c>
    </row>
    <row r="73" spans="1:21" ht="30" x14ac:dyDescent="0.25">
      <c r="A73" s="18">
        <v>54</v>
      </c>
      <c r="B73" s="29" t="s">
        <v>156</v>
      </c>
      <c r="C73" s="20" t="s">
        <v>157</v>
      </c>
      <c r="D73" s="20">
        <v>195</v>
      </c>
      <c r="E73" s="28" t="s">
        <v>30</v>
      </c>
      <c r="F73" s="22">
        <v>0</v>
      </c>
      <c r="G73" s="22">
        <v>0</v>
      </c>
      <c r="H73" s="21">
        <f t="shared" si="10"/>
        <v>0</v>
      </c>
      <c r="I73" s="21">
        <f t="shared" si="11"/>
        <v>0</v>
      </c>
      <c r="J73" s="21"/>
      <c r="K73" s="47"/>
      <c r="L73" s="22">
        <v>20</v>
      </c>
      <c r="M73" s="22">
        <v>79</v>
      </c>
      <c r="N73" s="22">
        <v>0</v>
      </c>
      <c r="O73" s="23">
        <f t="shared" si="12"/>
        <v>99</v>
      </c>
      <c r="P73" s="23"/>
      <c r="Q73" s="24">
        <f t="shared" si="14"/>
        <v>0</v>
      </c>
      <c r="R73" s="23">
        <f t="shared" si="13"/>
        <v>99</v>
      </c>
      <c r="S73" s="25">
        <v>99</v>
      </c>
      <c r="T73" s="26" t="s">
        <v>60</v>
      </c>
      <c r="U73" s="17" t="s">
        <v>27</v>
      </c>
    </row>
    <row r="74" spans="1:21" ht="30" x14ac:dyDescent="0.25">
      <c r="A74" s="18">
        <v>55</v>
      </c>
      <c r="B74" s="29" t="s">
        <v>158</v>
      </c>
      <c r="C74" s="20" t="s">
        <v>159</v>
      </c>
      <c r="D74" s="37">
        <v>838</v>
      </c>
      <c r="E74" s="28" t="s">
        <v>30</v>
      </c>
      <c r="F74" s="22">
        <v>457</v>
      </c>
      <c r="G74" s="22">
        <v>145</v>
      </c>
      <c r="H74" s="21">
        <f t="shared" si="10"/>
        <v>602</v>
      </c>
      <c r="I74" s="21">
        <f t="shared" si="11"/>
        <v>60.2</v>
      </c>
      <c r="J74" s="21"/>
      <c r="K74" s="47"/>
      <c r="L74" s="22">
        <v>12</v>
      </c>
      <c r="M74" s="22">
        <v>21</v>
      </c>
      <c r="N74" s="22">
        <v>28</v>
      </c>
      <c r="O74" s="23">
        <f t="shared" si="12"/>
        <v>61</v>
      </c>
      <c r="P74" s="23"/>
      <c r="Q74" s="24">
        <f t="shared" si="14"/>
        <v>0</v>
      </c>
      <c r="R74" s="23">
        <f t="shared" si="13"/>
        <v>121.2</v>
      </c>
      <c r="S74" s="25">
        <f t="shared" ref="S74:S83" si="15">SUM(H74:N74)</f>
        <v>723.2</v>
      </c>
      <c r="T74" s="26" t="s">
        <v>60</v>
      </c>
      <c r="U74" s="17" t="s">
        <v>27</v>
      </c>
    </row>
    <row r="75" spans="1:21" ht="30" x14ac:dyDescent="0.25">
      <c r="A75" s="18">
        <v>56</v>
      </c>
      <c r="B75" s="29" t="s">
        <v>160</v>
      </c>
      <c r="C75" s="20" t="s">
        <v>161</v>
      </c>
      <c r="D75" s="20">
        <v>144</v>
      </c>
      <c r="E75" s="28" t="s">
        <v>30</v>
      </c>
      <c r="F75" s="22">
        <v>0</v>
      </c>
      <c r="G75" s="22">
        <v>0</v>
      </c>
      <c r="H75" s="21">
        <f t="shared" si="10"/>
        <v>0</v>
      </c>
      <c r="I75" s="21">
        <f t="shared" si="11"/>
        <v>0</v>
      </c>
      <c r="J75" s="21"/>
      <c r="K75" s="47"/>
      <c r="L75" s="22">
        <v>0</v>
      </c>
      <c r="M75" s="22">
        <v>81</v>
      </c>
      <c r="N75" s="22">
        <v>0</v>
      </c>
      <c r="O75" s="23">
        <f t="shared" si="12"/>
        <v>81</v>
      </c>
      <c r="P75" s="23"/>
      <c r="Q75" s="24">
        <f t="shared" si="14"/>
        <v>0</v>
      </c>
      <c r="R75" s="23">
        <f t="shared" si="13"/>
        <v>81</v>
      </c>
      <c r="S75" s="25">
        <f t="shared" si="15"/>
        <v>81</v>
      </c>
      <c r="T75" s="26" t="s">
        <v>60</v>
      </c>
      <c r="U75" s="17" t="s">
        <v>27</v>
      </c>
    </row>
    <row r="76" spans="1:21" ht="30" x14ac:dyDescent="0.25">
      <c r="A76" s="18">
        <v>57</v>
      </c>
      <c r="B76" s="19" t="s">
        <v>162</v>
      </c>
      <c r="C76" s="20" t="s">
        <v>163</v>
      </c>
      <c r="D76" s="20">
        <v>1878</v>
      </c>
      <c r="E76" s="20" t="s">
        <v>30</v>
      </c>
      <c r="F76" s="21">
        <v>120</v>
      </c>
      <c r="G76" s="21">
        <v>820</v>
      </c>
      <c r="H76" s="21">
        <f t="shared" si="10"/>
        <v>940</v>
      </c>
      <c r="I76" s="21">
        <f t="shared" si="11"/>
        <v>94</v>
      </c>
      <c r="J76" s="21"/>
      <c r="K76" s="47"/>
      <c r="L76" s="21">
        <v>20</v>
      </c>
      <c r="M76" s="22">
        <v>918</v>
      </c>
      <c r="N76" s="21">
        <v>0</v>
      </c>
      <c r="O76" s="23">
        <f t="shared" si="12"/>
        <v>938</v>
      </c>
      <c r="P76" s="23"/>
      <c r="Q76" s="24">
        <f t="shared" si="14"/>
        <v>0</v>
      </c>
      <c r="R76" s="23">
        <f t="shared" si="13"/>
        <v>1032</v>
      </c>
      <c r="S76" s="25">
        <f t="shared" si="15"/>
        <v>1972</v>
      </c>
      <c r="T76" s="26" t="s">
        <v>60</v>
      </c>
      <c r="U76" s="17" t="s">
        <v>27</v>
      </c>
    </row>
    <row r="77" spans="1:21" x14ac:dyDescent="0.25">
      <c r="A77" s="18">
        <v>58</v>
      </c>
      <c r="B77" s="29" t="s">
        <v>164</v>
      </c>
      <c r="C77" s="20" t="s">
        <v>165</v>
      </c>
      <c r="D77" s="20">
        <v>1517</v>
      </c>
      <c r="E77" s="28" t="s">
        <v>30</v>
      </c>
      <c r="F77" s="22">
        <v>127</v>
      </c>
      <c r="G77" s="22">
        <v>560</v>
      </c>
      <c r="H77" s="21">
        <f t="shared" si="10"/>
        <v>687</v>
      </c>
      <c r="I77" s="21">
        <f t="shared" si="11"/>
        <v>68.7</v>
      </c>
      <c r="J77" s="21"/>
      <c r="K77" s="47"/>
      <c r="L77" s="22">
        <v>5</v>
      </c>
      <c r="M77" s="22">
        <v>521</v>
      </c>
      <c r="N77" s="22">
        <v>58</v>
      </c>
      <c r="O77" s="23">
        <f t="shared" si="12"/>
        <v>584</v>
      </c>
      <c r="P77" s="23"/>
      <c r="Q77" s="24">
        <f t="shared" si="14"/>
        <v>0</v>
      </c>
      <c r="R77" s="23">
        <f t="shared" si="13"/>
        <v>652.70000000000005</v>
      </c>
      <c r="S77" s="25">
        <f t="shared" si="15"/>
        <v>1339.7</v>
      </c>
      <c r="T77" s="26" t="s">
        <v>60</v>
      </c>
      <c r="U77" s="17" t="s">
        <v>27</v>
      </c>
    </row>
    <row r="78" spans="1:21" ht="30" x14ac:dyDescent="0.25">
      <c r="A78" s="18">
        <v>59</v>
      </c>
      <c r="B78" s="29" t="s">
        <v>166</v>
      </c>
      <c r="C78" s="20" t="s">
        <v>167</v>
      </c>
      <c r="D78" s="20">
        <v>1390</v>
      </c>
      <c r="E78" s="28" t="s">
        <v>30</v>
      </c>
      <c r="F78" s="22">
        <v>340</v>
      </c>
      <c r="G78" s="22">
        <v>142</v>
      </c>
      <c r="H78" s="21">
        <f t="shared" si="10"/>
        <v>482</v>
      </c>
      <c r="I78" s="21">
        <f t="shared" si="11"/>
        <v>48.2</v>
      </c>
      <c r="J78" s="21"/>
      <c r="K78" s="47"/>
      <c r="L78" s="22">
        <v>8</v>
      </c>
      <c r="M78" s="22">
        <v>382</v>
      </c>
      <c r="N78" s="22">
        <v>0</v>
      </c>
      <c r="O78" s="23">
        <f t="shared" si="12"/>
        <v>390</v>
      </c>
      <c r="P78" s="23"/>
      <c r="Q78" s="24">
        <f t="shared" si="14"/>
        <v>0</v>
      </c>
      <c r="R78" s="23">
        <f t="shared" si="13"/>
        <v>438.2</v>
      </c>
      <c r="S78" s="25">
        <f t="shared" si="15"/>
        <v>920.2</v>
      </c>
      <c r="T78" s="26" t="s">
        <v>60</v>
      </c>
      <c r="U78" s="17" t="s">
        <v>27</v>
      </c>
    </row>
    <row r="79" spans="1:21" ht="30" x14ac:dyDescent="0.25">
      <c r="A79" s="18">
        <v>60</v>
      </c>
      <c r="B79" s="19" t="s">
        <v>168</v>
      </c>
      <c r="C79" s="20" t="s">
        <v>169</v>
      </c>
      <c r="D79" s="20">
        <v>1238</v>
      </c>
      <c r="E79" s="20" t="s">
        <v>34</v>
      </c>
      <c r="F79" s="21">
        <v>851</v>
      </c>
      <c r="G79" s="21">
        <v>0</v>
      </c>
      <c r="H79" s="21">
        <f t="shared" si="10"/>
        <v>851</v>
      </c>
      <c r="I79" s="21">
        <f t="shared" si="11"/>
        <v>85.100000000000009</v>
      </c>
      <c r="J79" s="21"/>
      <c r="K79" s="47"/>
      <c r="L79" s="21">
        <v>45</v>
      </c>
      <c r="M79" s="22">
        <v>403</v>
      </c>
      <c r="N79" s="21">
        <v>48</v>
      </c>
      <c r="O79" s="23">
        <f t="shared" si="12"/>
        <v>496</v>
      </c>
      <c r="P79" s="23"/>
      <c r="Q79" s="24">
        <f t="shared" si="14"/>
        <v>0</v>
      </c>
      <c r="R79" s="23">
        <f t="shared" si="13"/>
        <v>581.1</v>
      </c>
      <c r="S79" s="25">
        <f t="shared" si="15"/>
        <v>1432.1</v>
      </c>
      <c r="T79" s="26" t="s">
        <v>26</v>
      </c>
      <c r="U79" s="17" t="s">
        <v>27</v>
      </c>
    </row>
    <row r="80" spans="1:21" ht="30" x14ac:dyDescent="0.25">
      <c r="A80" s="18">
        <v>61</v>
      </c>
      <c r="B80" s="19" t="s">
        <v>170</v>
      </c>
      <c r="C80" s="20" t="s">
        <v>171</v>
      </c>
      <c r="D80" s="20">
        <v>438</v>
      </c>
      <c r="E80" s="20" t="s">
        <v>34</v>
      </c>
      <c r="F80" s="21">
        <v>47</v>
      </c>
      <c r="G80" s="21">
        <v>104</v>
      </c>
      <c r="H80" s="21">
        <f t="shared" si="10"/>
        <v>151</v>
      </c>
      <c r="I80" s="21">
        <f t="shared" si="11"/>
        <v>15.100000000000001</v>
      </c>
      <c r="J80" s="21"/>
      <c r="K80" s="47"/>
      <c r="L80" s="21">
        <v>161</v>
      </c>
      <c r="M80" s="22">
        <v>234</v>
      </c>
      <c r="N80" s="21">
        <v>44</v>
      </c>
      <c r="O80" s="23">
        <f t="shared" si="12"/>
        <v>439</v>
      </c>
      <c r="P80" s="23"/>
      <c r="Q80" s="24">
        <f t="shared" si="14"/>
        <v>0</v>
      </c>
      <c r="R80" s="23">
        <f t="shared" si="13"/>
        <v>454.1</v>
      </c>
      <c r="S80" s="25">
        <f t="shared" si="15"/>
        <v>605.1</v>
      </c>
      <c r="T80" s="26" t="s">
        <v>26</v>
      </c>
      <c r="U80" s="17" t="s">
        <v>27</v>
      </c>
    </row>
    <row r="81" spans="1:21" ht="30" x14ac:dyDescent="0.25">
      <c r="A81" s="18">
        <v>62</v>
      </c>
      <c r="B81" s="19" t="s">
        <v>172</v>
      </c>
      <c r="C81" s="20" t="s">
        <v>173</v>
      </c>
      <c r="D81" s="20">
        <v>765</v>
      </c>
      <c r="E81" s="20" t="s">
        <v>30</v>
      </c>
      <c r="F81" s="21">
        <v>462</v>
      </c>
      <c r="G81" s="21">
        <v>19</v>
      </c>
      <c r="H81" s="21">
        <f t="shared" si="10"/>
        <v>481</v>
      </c>
      <c r="I81" s="21">
        <f t="shared" si="11"/>
        <v>48.1</v>
      </c>
      <c r="J81" s="21"/>
      <c r="K81" s="47"/>
      <c r="L81" s="21">
        <v>138</v>
      </c>
      <c r="M81" s="22">
        <v>239</v>
      </c>
      <c r="N81" s="21">
        <v>0</v>
      </c>
      <c r="O81" s="23">
        <f t="shared" si="12"/>
        <v>377</v>
      </c>
      <c r="P81" s="23"/>
      <c r="Q81" s="24">
        <f t="shared" si="14"/>
        <v>0</v>
      </c>
      <c r="R81" s="23">
        <f t="shared" si="13"/>
        <v>425.1</v>
      </c>
      <c r="S81" s="25">
        <f t="shared" si="15"/>
        <v>906.1</v>
      </c>
      <c r="T81" s="26" t="s">
        <v>26</v>
      </c>
      <c r="U81" s="17" t="s">
        <v>27</v>
      </c>
    </row>
    <row r="82" spans="1:21" ht="30" x14ac:dyDescent="0.25">
      <c r="A82" s="18">
        <v>63</v>
      </c>
      <c r="B82" s="29" t="s">
        <v>174</v>
      </c>
      <c r="C82" s="20" t="s">
        <v>175</v>
      </c>
      <c r="D82" s="20">
        <v>774</v>
      </c>
      <c r="E82" s="28" t="s">
        <v>30</v>
      </c>
      <c r="F82" s="22">
        <v>129</v>
      </c>
      <c r="G82" s="22">
        <v>40</v>
      </c>
      <c r="H82" s="21">
        <f t="shared" si="10"/>
        <v>169</v>
      </c>
      <c r="I82" s="21">
        <f t="shared" si="11"/>
        <v>16.900000000000002</v>
      </c>
      <c r="J82" s="21"/>
      <c r="K82" s="47"/>
      <c r="L82" s="22">
        <v>169</v>
      </c>
      <c r="M82" s="22">
        <v>239</v>
      </c>
      <c r="N82" s="22">
        <v>0</v>
      </c>
      <c r="O82" s="23">
        <f t="shared" si="12"/>
        <v>408</v>
      </c>
      <c r="P82" s="23"/>
      <c r="Q82" s="24">
        <f t="shared" si="14"/>
        <v>0</v>
      </c>
      <c r="R82" s="23">
        <f t="shared" si="13"/>
        <v>424.9</v>
      </c>
      <c r="S82" s="25">
        <f t="shared" si="15"/>
        <v>593.9</v>
      </c>
      <c r="T82" s="26" t="s">
        <v>60</v>
      </c>
      <c r="U82" s="17" t="s">
        <v>27</v>
      </c>
    </row>
    <row r="83" spans="1:21" ht="30" x14ac:dyDescent="0.25">
      <c r="A83" s="18">
        <v>64</v>
      </c>
      <c r="B83" s="29" t="s">
        <v>176</v>
      </c>
      <c r="C83" s="20" t="s">
        <v>177</v>
      </c>
      <c r="D83" s="20">
        <v>813</v>
      </c>
      <c r="E83" s="28" t="s">
        <v>34</v>
      </c>
      <c r="F83" s="22">
        <v>427</v>
      </c>
      <c r="G83" s="22">
        <v>30</v>
      </c>
      <c r="H83" s="21">
        <f t="shared" si="10"/>
        <v>457</v>
      </c>
      <c r="I83" s="21">
        <f t="shared" si="11"/>
        <v>45.7</v>
      </c>
      <c r="J83" s="21"/>
      <c r="K83" s="47"/>
      <c r="L83" s="22">
        <v>123</v>
      </c>
      <c r="M83" s="22">
        <v>0</v>
      </c>
      <c r="N83" s="22">
        <v>0</v>
      </c>
      <c r="O83" s="23">
        <f t="shared" si="12"/>
        <v>123</v>
      </c>
      <c r="P83" s="23"/>
      <c r="Q83" s="24">
        <f t="shared" si="14"/>
        <v>0</v>
      </c>
      <c r="R83" s="23">
        <f t="shared" si="13"/>
        <v>168.7</v>
      </c>
      <c r="S83" s="25">
        <f t="shared" si="15"/>
        <v>625.70000000000005</v>
      </c>
      <c r="T83" s="26" t="s">
        <v>60</v>
      </c>
      <c r="U83" s="17" t="s">
        <v>27</v>
      </c>
    </row>
    <row r="84" spans="1:21" ht="30" x14ac:dyDescent="0.25">
      <c r="A84" s="18">
        <v>65</v>
      </c>
      <c r="B84" s="19" t="s">
        <v>178</v>
      </c>
      <c r="C84" s="20" t="s">
        <v>179</v>
      </c>
      <c r="D84" s="20">
        <v>100</v>
      </c>
      <c r="E84" s="20" t="s">
        <v>34</v>
      </c>
      <c r="F84" s="21">
        <v>100</v>
      </c>
      <c r="G84" s="21">
        <v>0</v>
      </c>
      <c r="H84" s="21">
        <f t="shared" si="10"/>
        <v>100</v>
      </c>
      <c r="I84" s="21">
        <f t="shared" si="11"/>
        <v>10</v>
      </c>
      <c r="J84" s="21"/>
      <c r="K84" s="47"/>
      <c r="L84" s="21">
        <v>0</v>
      </c>
      <c r="M84" s="22">
        <v>0</v>
      </c>
      <c r="N84" s="21">
        <v>0</v>
      </c>
      <c r="O84" s="23">
        <f t="shared" si="12"/>
        <v>0</v>
      </c>
      <c r="P84" s="23"/>
      <c r="Q84" s="24">
        <f t="shared" si="14"/>
        <v>0</v>
      </c>
      <c r="R84" s="23">
        <f t="shared" si="13"/>
        <v>10</v>
      </c>
      <c r="S84" s="25">
        <v>100</v>
      </c>
      <c r="T84" s="26" t="s">
        <v>26</v>
      </c>
      <c r="U84" s="17" t="s">
        <v>27</v>
      </c>
    </row>
    <row r="85" spans="1:21" ht="30" x14ac:dyDescent="0.25">
      <c r="A85" s="18">
        <v>66</v>
      </c>
      <c r="B85" s="19" t="s">
        <v>180</v>
      </c>
      <c r="C85" s="20" t="s">
        <v>181</v>
      </c>
      <c r="D85" s="20">
        <v>8594</v>
      </c>
      <c r="E85" s="20" t="s">
        <v>30</v>
      </c>
      <c r="F85" s="21">
        <v>6063</v>
      </c>
      <c r="G85" s="21">
        <v>0</v>
      </c>
      <c r="H85" s="21">
        <f t="shared" si="10"/>
        <v>6063</v>
      </c>
      <c r="I85" s="21">
        <f t="shared" si="11"/>
        <v>606.30000000000007</v>
      </c>
      <c r="J85" s="21"/>
      <c r="K85" s="47"/>
      <c r="L85" s="21">
        <v>778</v>
      </c>
      <c r="M85" s="22">
        <v>1653</v>
      </c>
      <c r="N85" s="21">
        <v>0</v>
      </c>
      <c r="O85" s="23">
        <f t="shared" si="12"/>
        <v>2431</v>
      </c>
      <c r="P85" s="23"/>
      <c r="Q85" s="24">
        <f t="shared" si="14"/>
        <v>0</v>
      </c>
      <c r="R85" s="23">
        <f t="shared" si="13"/>
        <v>3037.3</v>
      </c>
      <c r="S85" s="25">
        <f t="shared" ref="S85:S93" si="16">SUM(H85:N85)</f>
        <v>9100.2999999999993</v>
      </c>
      <c r="T85" s="26" t="s">
        <v>26</v>
      </c>
      <c r="U85" s="17" t="s">
        <v>27</v>
      </c>
    </row>
    <row r="86" spans="1:21" ht="30" x14ac:dyDescent="0.25">
      <c r="A86" s="63">
        <v>67</v>
      </c>
      <c r="B86" s="65" t="s">
        <v>182</v>
      </c>
      <c r="C86" s="20" t="s">
        <v>183</v>
      </c>
      <c r="D86" s="20">
        <v>555</v>
      </c>
      <c r="E86" s="20" t="s">
        <v>34</v>
      </c>
      <c r="F86" s="21">
        <v>331</v>
      </c>
      <c r="G86" s="21">
        <v>0</v>
      </c>
      <c r="H86" s="21">
        <f t="shared" ref="H86:H108" si="17">SUM(F86:G86)</f>
        <v>331</v>
      </c>
      <c r="I86" s="21">
        <f t="shared" si="11"/>
        <v>33.1</v>
      </c>
      <c r="J86" s="21"/>
      <c r="K86" s="47"/>
      <c r="L86" s="21">
        <v>7</v>
      </c>
      <c r="M86" s="22">
        <v>217</v>
      </c>
      <c r="N86" s="21">
        <v>0</v>
      </c>
      <c r="O86" s="23">
        <f t="shared" si="12"/>
        <v>224</v>
      </c>
      <c r="P86" s="23"/>
      <c r="Q86" s="24">
        <f t="shared" si="14"/>
        <v>0</v>
      </c>
      <c r="R86" s="23">
        <f t="shared" si="13"/>
        <v>257.10000000000002</v>
      </c>
      <c r="S86" s="25">
        <f t="shared" si="16"/>
        <v>588.1</v>
      </c>
      <c r="T86" s="26" t="s">
        <v>26</v>
      </c>
      <c r="U86" s="17" t="s">
        <v>27</v>
      </c>
    </row>
    <row r="87" spans="1:21" ht="30" x14ac:dyDescent="0.25">
      <c r="A87" s="63"/>
      <c r="B87" s="65"/>
      <c r="C87" s="20" t="s">
        <v>184</v>
      </c>
      <c r="D87" s="20">
        <v>289</v>
      </c>
      <c r="E87" s="20" t="s">
        <v>34</v>
      </c>
      <c r="F87" s="21">
        <v>122</v>
      </c>
      <c r="G87" s="21">
        <v>0</v>
      </c>
      <c r="H87" s="21">
        <f t="shared" si="17"/>
        <v>122</v>
      </c>
      <c r="I87" s="21">
        <f t="shared" si="11"/>
        <v>12.200000000000001</v>
      </c>
      <c r="J87" s="21"/>
      <c r="K87" s="47"/>
      <c r="L87" s="21">
        <v>0</v>
      </c>
      <c r="M87" s="22">
        <v>167</v>
      </c>
      <c r="N87" s="21">
        <v>0</v>
      </c>
      <c r="O87" s="23">
        <f t="shared" si="12"/>
        <v>167</v>
      </c>
      <c r="P87" s="23"/>
      <c r="Q87" s="24">
        <f t="shared" si="14"/>
        <v>0</v>
      </c>
      <c r="R87" s="23">
        <f t="shared" si="13"/>
        <v>179.2</v>
      </c>
      <c r="S87" s="25">
        <f t="shared" si="16"/>
        <v>301.2</v>
      </c>
      <c r="T87" s="26" t="s">
        <v>26</v>
      </c>
      <c r="U87" s="17" t="s">
        <v>27</v>
      </c>
    </row>
    <row r="88" spans="1:21" ht="30" x14ac:dyDescent="0.25">
      <c r="A88" s="63"/>
      <c r="B88" s="65"/>
      <c r="C88" s="20" t="s">
        <v>185</v>
      </c>
      <c r="D88" s="20">
        <v>495</v>
      </c>
      <c r="E88" s="20" t="s">
        <v>34</v>
      </c>
      <c r="F88" s="21">
        <v>273</v>
      </c>
      <c r="G88" s="21">
        <v>0</v>
      </c>
      <c r="H88" s="21">
        <f t="shared" si="17"/>
        <v>273</v>
      </c>
      <c r="I88" s="21">
        <f t="shared" si="11"/>
        <v>27.3</v>
      </c>
      <c r="J88" s="21"/>
      <c r="K88" s="47"/>
      <c r="L88" s="21">
        <v>42</v>
      </c>
      <c r="M88" s="22">
        <v>0</v>
      </c>
      <c r="N88" s="21">
        <v>180</v>
      </c>
      <c r="O88" s="23">
        <f t="shared" si="12"/>
        <v>222</v>
      </c>
      <c r="P88" s="23"/>
      <c r="Q88" s="24">
        <f t="shared" si="14"/>
        <v>0</v>
      </c>
      <c r="R88" s="23">
        <f t="shared" si="13"/>
        <v>249.3</v>
      </c>
      <c r="S88" s="25">
        <f t="shared" si="16"/>
        <v>522.29999999999995</v>
      </c>
      <c r="T88" s="26" t="s">
        <v>26</v>
      </c>
      <c r="U88" s="17" t="s">
        <v>27</v>
      </c>
    </row>
    <row r="89" spans="1:21" ht="30" x14ac:dyDescent="0.25">
      <c r="A89" s="63"/>
      <c r="B89" s="65"/>
      <c r="C89" s="20" t="s">
        <v>186</v>
      </c>
      <c r="D89" s="20">
        <v>146</v>
      </c>
      <c r="E89" s="20" t="s">
        <v>34</v>
      </c>
      <c r="F89" s="21">
        <v>30</v>
      </c>
      <c r="G89" s="21">
        <v>0</v>
      </c>
      <c r="H89" s="21">
        <f t="shared" si="17"/>
        <v>30</v>
      </c>
      <c r="I89" s="21">
        <f t="shared" si="11"/>
        <v>3</v>
      </c>
      <c r="J89" s="21"/>
      <c r="K89" s="47"/>
      <c r="L89" s="21">
        <v>9</v>
      </c>
      <c r="M89" s="22">
        <v>0</v>
      </c>
      <c r="N89" s="21">
        <v>24</v>
      </c>
      <c r="O89" s="23">
        <f t="shared" si="12"/>
        <v>33</v>
      </c>
      <c r="P89" s="23"/>
      <c r="Q89" s="24">
        <f t="shared" si="14"/>
        <v>0</v>
      </c>
      <c r="R89" s="23">
        <f t="shared" si="13"/>
        <v>36</v>
      </c>
      <c r="S89" s="25">
        <f t="shared" si="16"/>
        <v>66</v>
      </c>
      <c r="T89" s="26" t="s">
        <v>26</v>
      </c>
      <c r="U89" s="17" t="s">
        <v>27</v>
      </c>
    </row>
    <row r="90" spans="1:21" ht="30" x14ac:dyDescent="0.25">
      <c r="A90" s="18">
        <v>68</v>
      </c>
      <c r="B90" s="29" t="s">
        <v>187</v>
      </c>
      <c r="C90" s="20" t="s">
        <v>188</v>
      </c>
      <c r="D90" s="20">
        <v>930</v>
      </c>
      <c r="E90" s="28" t="s">
        <v>34</v>
      </c>
      <c r="F90" s="22">
        <v>7</v>
      </c>
      <c r="G90" s="22">
        <v>0</v>
      </c>
      <c r="H90" s="21">
        <f t="shared" si="17"/>
        <v>7</v>
      </c>
      <c r="I90" s="21">
        <f t="shared" si="11"/>
        <v>0.70000000000000007</v>
      </c>
      <c r="J90" s="21"/>
      <c r="K90" s="47"/>
      <c r="L90" s="22">
        <v>233</v>
      </c>
      <c r="M90" s="22">
        <v>0</v>
      </c>
      <c r="N90" s="22">
        <v>86</v>
      </c>
      <c r="O90" s="23">
        <f t="shared" si="12"/>
        <v>319</v>
      </c>
      <c r="P90" s="23"/>
      <c r="Q90" s="24">
        <f t="shared" si="14"/>
        <v>0</v>
      </c>
      <c r="R90" s="23">
        <f t="shared" si="13"/>
        <v>319.7</v>
      </c>
      <c r="S90" s="25">
        <f t="shared" si="16"/>
        <v>326.7</v>
      </c>
      <c r="T90" s="26" t="s">
        <v>60</v>
      </c>
      <c r="U90" s="17" t="s">
        <v>27</v>
      </c>
    </row>
    <row r="91" spans="1:21" ht="30" x14ac:dyDescent="0.25">
      <c r="A91" s="18">
        <v>69</v>
      </c>
      <c r="B91" s="29" t="s">
        <v>189</v>
      </c>
      <c r="C91" s="20" t="s">
        <v>190</v>
      </c>
      <c r="D91" s="20">
        <v>1522</v>
      </c>
      <c r="E91" s="28" t="s">
        <v>30</v>
      </c>
      <c r="F91" s="22">
        <v>219</v>
      </c>
      <c r="G91" s="22">
        <v>0</v>
      </c>
      <c r="H91" s="21">
        <f t="shared" si="17"/>
        <v>219</v>
      </c>
      <c r="I91" s="21">
        <f t="shared" si="11"/>
        <v>21.900000000000002</v>
      </c>
      <c r="J91" s="21"/>
      <c r="K91" s="47"/>
      <c r="L91" s="22">
        <v>21</v>
      </c>
      <c r="M91" s="22">
        <v>0</v>
      </c>
      <c r="N91" s="22">
        <v>57</v>
      </c>
      <c r="O91" s="23">
        <f t="shared" si="12"/>
        <v>78</v>
      </c>
      <c r="P91" s="23"/>
      <c r="Q91" s="24">
        <f t="shared" si="14"/>
        <v>0</v>
      </c>
      <c r="R91" s="23">
        <f t="shared" si="13"/>
        <v>99.9</v>
      </c>
      <c r="S91" s="25">
        <f t="shared" si="16"/>
        <v>318.89999999999998</v>
      </c>
      <c r="T91" s="26" t="s">
        <v>60</v>
      </c>
      <c r="U91" s="17" t="s">
        <v>83</v>
      </c>
    </row>
    <row r="92" spans="1:21" ht="30" x14ac:dyDescent="0.25">
      <c r="A92" s="18">
        <v>70</v>
      </c>
      <c r="B92" s="29" t="s">
        <v>191</v>
      </c>
      <c r="C92" s="20" t="s">
        <v>192</v>
      </c>
      <c r="D92" s="20">
        <v>625</v>
      </c>
      <c r="E92" s="28" t="s">
        <v>34</v>
      </c>
      <c r="F92" s="22">
        <v>409</v>
      </c>
      <c r="G92" s="22">
        <v>0</v>
      </c>
      <c r="H92" s="21">
        <f t="shared" si="17"/>
        <v>409</v>
      </c>
      <c r="I92" s="21">
        <f t="shared" si="11"/>
        <v>40.900000000000006</v>
      </c>
      <c r="J92" s="21"/>
      <c r="K92" s="47"/>
      <c r="L92" s="22">
        <v>48</v>
      </c>
      <c r="M92" s="22">
        <v>0</v>
      </c>
      <c r="N92" s="22">
        <v>0</v>
      </c>
      <c r="O92" s="23">
        <f t="shared" si="12"/>
        <v>48</v>
      </c>
      <c r="P92" s="23"/>
      <c r="Q92" s="24">
        <f t="shared" si="14"/>
        <v>0</v>
      </c>
      <c r="R92" s="23">
        <f t="shared" si="13"/>
        <v>88.9</v>
      </c>
      <c r="S92" s="25">
        <f t="shared" si="16"/>
        <v>497.9</v>
      </c>
      <c r="T92" s="26" t="s">
        <v>60</v>
      </c>
      <c r="U92" s="17" t="s">
        <v>193</v>
      </c>
    </row>
    <row r="93" spans="1:21" x14ac:dyDescent="0.25">
      <c r="A93" s="18">
        <v>71</v>
      </c>
      <c r="B93" s="29" t="s">
        <v>194</v>
      </c>
      <c r="C93" s="20" t="s">
        <v>195</v>
      </c>
      <c r="D93" s="20">
        <v>1171</v>
      </c>
      <c r="E93" s="28" t="s">
        <v>30</v>
      </c>
      <c r="F93" s="22">
        <v>1016</v>
      </c>
      <c r="G93" s="22">
        <v>0</v>
      </c>
      <c r="H93" s="21">
        <f t="shared" si="17"/>
        <v>1016</v>
      </c>
      <c r="I93" s="21">
        <f t="shared" si="11"/>
        <v>101.60000000000001</v>
      </c>
      <c r="J93" s="21"/>
      <c r="K93" s="47"/>
      <c r="L93" s="22">
        <v>5</v>
      </c>
      <c r="M93" s="22">
        <v>0</v>
      </c>
      <c r="N93" s="22">
        <v>34</v>
      </c>
      <c r="O93" s="23">
        <f t="shared" si="12"/>
        <v>39</v>
      </c>
      <c r="P93" s="23"/>
      <c r="Q93" s="24">
        <f t="shared" si="14"/>
        <v>0</v>
      </c>
      <c r="R93" s="23">
        <f t="shared" si="13"/>
        <v>140.60000000000002</v>
      </c>
      <c r="S93" s="25">
        <f t="shared" si="16"/>
        <v>1156.5999999999999</v>
      </c>
      <c r="T93" s="26" t="s">
        <v>60</v>
      </c>
      <c r="U93" s="17" t="s">
        <v>27</v>
      </c>
    </row>
    <row r="94" spans="1:21" ht="30" x14ac:dyDescent="0.25">
      <c r="A94" s="18">
        <v>72</v>
      </c>
      <c r="B94" s="29" t="s">
        <v>196</v>
      </c>
      <c r="C94" s="20" t="s">
        <v>197</v>
      </c>
      <c r="D94" s="20">
        <v>624</v>
      </c>
      <c r="E94" s="28" t="s">
        <v>30</v>
      </c>
      <c r="F94" s="22">
        <v>462</v>
      </c>
      <c r="G94" s="22">
        <v>0</v>
      </c>
      <c r="H94" s="21">
        <f t="shared" si="17"/>
        <v>462</v>
      </c>
      <c r="I94" s="21">
        <f t="shared" si="11"/>
        <v>46.2</v>
      </c>
      <c r="J94" s="21"/>
      <c r="K94" s="47"/>
      <c r="L94" s="22">
        <v>33</v>
      </c>
      <c r="M94" s="22">
        <v>0</v>
      </c>
      <c r="N94" s="22">
        <v>0</v>
      </c>
      <c r="O94" s="23">
        <f t="shared" si="12"/>
        <v>33</v>
      </c>
      <c r="P94" s="23"/>
      <c r="Q94" s="24">
        <f t="shared" si="14"/>
        <v>0</v>
      </c>
      <c r="R94" s="23">
        <f t="shared" si="13"/>
        <v>79.2</v>
      </c>
      <c r="S94" s="25">
        <v>495</v>
      </c>
      <c r="T94" s="26" t="s">
        <v>60</v>
      </c>
      <c r="U94" s="17" t="s">
        <v>27</v>
      </c>
    </row>
    <row r="95" spans="1:21" ht="30" x14ac:dyDescent="0.25">
      <c r="A95" s="18">
        <v>73</v>
      </c>
      <c r="B95" s="19" t="s">
        <v>198</v>
      </c>
      <c r="C95" s="20" t="s">
        <v>199</v>
      </c>
      <c r="D95" s="20">
        <v>443</v>
      </c>
      <c r="E95" s="20" t="s">
        <v>30</v>
      </c>
      <c r="F95" s="21">
        <v>236</v>
      </c>
      <c r="G95" s="21">
        <v>0</v>
      </c>
      <c r="H95" s="21">
        <f t="shared" si="17"/>
        <v>236</v>
      </c>
      <c r="I95" s="21">
        <f t="shared" si="11"/>
        <v>23.6</v>
      </c>
      <c r="J95" s="21"/>
      <c r="K95" s="47"/>
      <c r="L95" s="21">
        <v>6</v>
      </c>
      <c r="M95" s="22">
        <v>201</v>
      </c>
      <c r="N95" s="21">
        <v>0</v>
      </c>
      <c r="O95" s="23">
        <f t="shared" si="12"/>
        <v>207</v>
      </c>
      <c r="P95" s="23"/>
      <c r="Q95" s="24">
        <f t="shared" si="14"/>
        <v>0</v>
      </c>
      <c r="R95" s="23">
        <f t="shared" si="13"/>
        <v>230.6</v>
      </c>
      <c r="S95" s="25">
        <v>443</v>
      </c>
      <c r="T95" s="26" t="s">
        <v>26</v>
      </c>
      <c r="U95" s="17" t="s">
        <v>27</v>
      </c>
    </row>
    <row r="96" spans="1:21" ht="30" x14ac:dyDescent="0.25">
      <c r="A96" s="63">
        <v>74</v>
      </c>
      <c r="B96" s="64" t="s">
        <v>200</v>
      </c>
      <c r="C96" s="20" t="s">
        <v>201</v>
      </c>
      <c r="D96" s="20">
        <v>116</v>
      </c>
      <c r="E96" s="28" t="s">
        <v>34</v>
      </c>
      <c r="F96" s="22">
        <v>0</v>
      </c>
      <c r="G96" s="22">
        <v>0</v>
      </c>
      <c r="H96" s="21">
        <f t="shared" si="17"/>
        <v>0</v>
      </c>
      <c r="I96" s="21">
        <f t="shared" si="11"/>
        <v>0</v>
      </c>
      <c r="J96" s="21"/>
      <c r="K96" s="47"/>
      <c r="L96" s="22">
        <v>6</v>
      </c>
      <c r="M96" s="22">
        <v>110</v>
      </c>
      <c r="N96" s="22">
        <v>0</v>
      </c>
      <c r="O96" s="23">
        <f t="shared" si="12"/>
        <v>116</v>
      </c>
      <c r="P96" s="23"/>
      <c r="Q96" s="24">
        <f t="shared" si="14"/>
        <v>0</v>
      </c>
      <c r="R96" s="23">
        <f t="shared" si="13"/>
        <v>116</v>
      </c>
      <c r="S96" s="25">
        <f>SUM(H96:N96)</f>
        <v>116</v>
      </c>
      <c r="T96" s="26" t="s">
        <v>60</v>
      </c>
      <c r="U96" s="17" t="s">
        <v>27</v>
      </c>
    </row>
    <row r="97" spans="1:21" ht="30" x14ac:dyDescent="0.25">
      <c r="A97" s="63"/>
      <c r="B97" s="64"/>
      <c r="C97" s="20" t="s">
        <v>202</v>
      </c>
      <c r="D97" s="20">
        <v>290</v>
      </c>
      <c r="E97" s="28" t="s">
        <v>34</v>
      </c>
      <c r="F97" s="22">
        <v>108</v>
      </c>
      <c r="G97" s="22">
        <v>0</v>
      </c>
      <c r="H97" s="21">
        <f t="shared" si="17"/>
        <v>108</v>
      </c>
      <c r="I97" s="21">
        <f t="shared" si="11"/>
        <v>10.8</v>
      </c>
      <c r="J97" s="21"/>
      <c r="K97" s="47"/>
      <c r="L97" s="22">
        <v>0</v>
      </c>
      <c r="M97" s="22">
        <v>139</v>
      </c>
      <c r="N97" s="22">
        <v>0</v>
      </c>
      <c r="O97" s="23">
        <f t="shared" si="12"/>
        <v>139</v>
      </c>
      <c r="P97" s="23"/>
      <c r="Q97" s="24">
        <f t="shared" si="14"/>
        <v>0</v>
      </c>
      <c r="R97" s="23">
        <f t="shared" si="13"/>
        <v>149.80000000000001</v>
      </c>
      <c r="S97" s="25">
        <v>247</v>
      </c>
      <c r="T97" s="26" t="s">
        <v>60</v>
      </c>
      <c r="U97" s="17" t="s">
        <v>27</v>
      </c>
    </row>
    <row r="98" spans="1:21" ht="30" x14ac:dyDescent="0.25">
      <c r="A98" s="63"/>
      <c r="B98" s="64"/>
      <c r="C98" s="20" t="s">
        <v>203</v>
      </c>
      <c r="D98" s="20">
        <v>188</v>
      </c>
      <c r="E98" s="28" t="s">
        <v>34</v>
      </c>
      <c r="F98" s="22">
        <v>69</v>
      </c>
      <c r="G98" s="22">
        <v>0</v>
      </c>
      <c r="H98" s="21">
        <f t="shared" si="17"/>
        <v>69</v>
      </c>
      <c r="I98" s="21">
        <f t="shared" si="11"/>
        <v>6.9</v>
      </c>
      <c r="J98" s="21"/>
      <c r="K98" s="47"/>
      <c r="L98" s="22">
        <v>45</v>
      </c>
      <c r="M98" s="22">
        <v>0</v>
      </c>
      <c r="N98" s="22">
        <v>38</v>
      </c>
      <c r="O98" s="23">
        <f t="shared" si="12"/>
        <v>83</v>
      </c>
      <c r="P98" s="23"/>
      <c r="Q98" s="24">
        <f t="shared" si="14"/>
        <v>0</v>
      </c>
      <c r="R98" s="23">
        <f t="shared" si="13"/>
        <v>89.9</v>
      </c>
      <c r="S98" s="25">
        <f>SUM(H98:N98)</f>
        <v>158.9</v>
      </c>
      <c r="T98" s="26" t="s">
        <v>60</v>
      </c>
      <c r="U98" s="17" t="s">
        <v>27</v>
      </c>
    </row>
    <row r="99" spans="1:21" ht="30" x14ac:dyDescent="0.25">
      <c r="A99" s="18">
        <v>75</v>
      </c>
      <c r="B99" s="19" t="s">
        <v>204</v>
      </c>
      <c r="C99" s="20" t="s">
        <v>205</v>
      </c>
      <c r="D99" s="20">
        <v>4010</v>
      </c>
      <c r="E99" s="20" t="s">
        <v>34</v>
      </c>
      <c r="F99" s="21">
        <v>1869</v>
      </c>
      <c r="G99" s="21">
        <v>76</v>
      </c>
      <c r="H99" s="21">
        <f t="shared" si="17"/>
        <v>1945</v>
      </c>
      <c r="I99" s="21">
        <f t="shared" si="11"/>
        <v>194.5</v>
      </c>
      <c r="J99" s="21"/>
      <c r="K99" s="47"/>
      <c r="L99" s="21">
        <v>476</v>
      </c>
      <c r="M99" s="22">
        <v>1589</v>
      </c>
      <c r="N99" s="21">
        <v>0</v>
      </c>
      <c r="O99" s="23">
        <f t="shared" si="12"/>
        <v>2065</v>
      </c>
      <c r="P99" s="23"/>
      <c r="Q99" s="24">
        <f t="shared" si="14"/>
        <v>0</v>
      </c>
      <c r="R99" s="23">
        <f t="shared" si="13"/>
        <v>2259.5</v>
      </c>
      <c r="S99" s="25">
        <f>SUM(H99:N99)</f>
        <v>4204.5</v>
      </c>
      <c r="T99" s="26" t="s">
        <v>26</v>
      </c>
      <c r="U99" s="17" t="s">
        <v>27</v>
      </c>
    </row>
    <row r="100" spans="1:21" x14ac:dyDescent="0.25">
      <c r="A100" s="18">
        <v>76</v>
      </c>
      <c r="B100" s="29" t="s">
        <v>206</v>
      </c>
      <c r="C100" s="20" t="s">
        <v>207</v>
      </c>
      <c r="D100" s="20">
        <v>570</v>
      </c>
      <c r="E100" s="28" t="s">
        <v>30</v>
      </c>
      <c r="F100" s="22">
        <v>329</v>
      </c>
      <c r="G100" s="22">
        <v>8</v>
      </c>
      <c r="H100" s="21">
        <f t="shared" si="17"/>
        <v>337</v>
      </c>
      <c r="I100" s="21">
        <f t="shared" ref="I100:I131" si="18">SUM(H100*0.1)</f>
        <v>33.700000000000003</v>
      </c>
      <c r="J100" s="21"/>
      <c r="K100" s="47"/>
      <c r="L100" s="22">
        <v>57</v>
      </c>
      <c r="M100" s="22">
        <v>0</v>
      </c>
      <c r="N100" s="22">
        <v>0</v>
      </c>
      <c r="O100" s="23">
        <f t="shared" ref="O100:O131" si="19">SUM(L100+M100+N100)</f>
        <v>57</v>
      </c>
      <c r="P100" s="23"/>
      <c r="Q100" s="24">
        <f t="shared" si="14"/>
        <v>0</v>
      </c>
      <c r="R100" s="23">
        <f t="shared" ref="R100:R131" si="20">SUM(I100+O100)</f>
        <v>90.7</v>
      </c>
      <c r="S100" s="25">
        <v>394</v>
      </c>
      <c r="T100" s="26" t="s">
        <v>60</v>
      </c>
      <c r="U100" s="17" t="s">
        <v>27</v>
      </c>
    </row>
    <row r="101" spans="1:21" ht="30" x14ac:dyDescent="0.25">
      <c r="A101" s="63">
        <v>77</v>
      </c>
      <c r="B101" s="64" t="s">
        <v>208</v>
      </c>
      <c r="C101" s="20" t="s">
        <v>209</v>
      </c>
      <c r="D101" s="20">
        <v>1363</v>
      </c>
      <c r="E101" s="28" t="s">
        <v>30</v>
      </c>
      <c r="F101" s="22">
        <v>382</v>
      </c>
      <c r="G101" s="22">
        <v>0</v>
      </c>
      <c r="H101" s="21">
        <f t="shared" si="17"/>
        <v>382</v>
      </c>
      <c r="I101" s="21">
        <f t="shared" si="18"/>
        <v>38.200000000000003</v>
      </c>
      <c r="J101" s="21"/>
      <c r="K101" s="47"/>
      <c r="L101" s="22">
        <v>16</v>
      </c>
      <c r="M101" s="22">
        <v>494</v>
      </c>
      <c r="N101" s="22">
        <v>0</v>
      </c>
      <c r="O101" s="23">
        <f t="shared" si="19"/>
        <v>510</v>
      </c>
      <c r="P101" s="23"/>
      <c r="Q101" s="24">
        <f t="shared" si="14"/>
        <v>0</v>
      </c>
      <c r="R101" s="23">
        <f t="shared" si="20"/>
        <v>548.20000000000005</v>
      </c>
      <c r="S101" s="25">
        <f>SUM(H101:N101)</f>
        <v>930.2</v>
      </c>
      <c r="T101" s="26" t="s">
        <v>60</v>
      </c>
      <c r="U101" s="17" t="s">
        <v>27</v>
      </c>
    </row>
    <row r="102" spans="1:21" ht="30" x14ac:dyDescent="0.25">
      <c r="A102" s="63"/>
      <c r="B102" s="64"/>
      <c r="C102" s="20" t="s">
        <v>210</v>
      </c>
      <c r="D102" s="20">
        <v>1151</v>
      </c>
      <c r="E102" s="28" t="s">
        <v>34</v>
      </c>
      <c r="F102" s="22">
        <v>731</v>
      </c>
      <c r="G102" s="22">
        <v>0</v>
      </c>
      <c r="H102" s="21">
        <f t="shared" si="17"/>
        <v>731</v>
      </c>
      <c r="I102" s="21">
        <f t="shared" si="18"/>
        <v>73.100000000000009</v>
      </c>
      <c r="J102" s="21"/>
      <c r="K102" s="47"/>
      <c r="L102" s="22">
        <v>70</v>
      </c>
      <c r="M102" s="22">
        <v>350</v>
      </c>
      <c r="N102" s="22">
        <v>195</v>
      </c>
      <c r="O102" s="23">
        <f t="shared" si="19"/>
        <v>615</v>
      </c>
      <c r="P102" s="23"/>
      <c r="Q102" s="24">
        <f t="shared" si="14"/>
        <v>0</v>
      </c>
      <c r="R102" s="23">
        <f t="shared" si="20"/>
        <v>688.1</v>
      </c>
      <c r="S102" s="25">
        <f>SUM(H102:N102)</f>
        <v>1419.1</v>
      </c>
      <c r="T102" s="26" t="s">
        <v>60</v>
      </c>
      <c r="U102" s="17" t="s">
        <v>27</v>
      </c>
    </row>
    <row r="103" spans="1:21" ht="30" x14ac:dyDescent="0.25">
      <c r="A103" s="63"/>
      <c r="B103" s="64"/>
      <c r="C103" s="20" t="s">
        <v>211</v>
      </c>
      <c r="D103" s="20">
        <v>175</v>
      </c>
      <c r="E103" s="28" t="s">
        <v>34</v>
      </c>
      <c r="F103" s="22">
        <v>0</v>
      </c>
      <c r="G103" s="22">
        <v>0</v>
      </c>
      <c r="H103" s="21">
        <f t="shared" si="17"/>
        <v>0</v>
      </c>
      <c r="I103" s="21">
        <f t="shared" si="18"/>
        <v>0</v>
      </c>
      <c r="J103" s="21"/>
      <c r="K103" s="47"/>
      <c r="L103" s="22">
        <v>0</v>
      </c>
      <c r="M103" s="22">
        <v>175</v>
      </c>
      <c r="N103" s="22">
        <v>0</v>
      </c>
      <c r="O103" s="23">
        <f t="shared" si="19"/>
        <v>175</v>
      </c>
      <c r="P103" s="23"/>
      <c r="Q103" s="24">
        <f t="shared" si="14"/>
        <v>0</v>
      </c>
      <c r="R103" s="23">
        <f t="shared" si="20"/>
        <v>175</v>
      </c>
      <c r="S103" s="25">
        <v>175</v>
      </c>
      <c r="T103" s="26" t="s">
        <v>60</v>
      </c>
      <c r="U103" s="17" t="s">
        <v>27</v>
      </c>
    </row>
    <row r="104" spans="1:21" x14ac:dyDescent="0.25">
      <c r="A104" s="18">
        <v>78</v>
      </c>
      <c r="B104" s="29" t="s">
        <v>212</v>
      </c>
      <c r="C104" s="20" t="s">
        <v>213</v>
      </c>
      <c r="D104" s="20">
        <v>1949</v>
      </c>
      <c r="E104" s="28" t="s">
        <v>30</v>
      </c>
      <c r="F104" s="22">
        <v>708</v>
      </c>
      <c r="G104" s="22">
        <v>865</v>
      </c>
      <c r="H104" s="21">
        <f t="shared" si="17"/>
        <v>1573</v>
      </c>
      <c r="I104" s="21">
        <f t="shared" si="18"/>
        <v>157.30000000000001</v>
      </c>
      <c r="J104" s="21"/>
      <c r="K104" s="47"/>
      <c r="L104" s="22">
        <v>31</v>
      </c>
      <c r="M104" s="22">
        <v>0</v>
      </c>
      <c r="N104" s="22">
        <v>77</v>
      </c>
      <c r="O104" s="23">
        <f t="shared" si="19"/>
        <v>108</v>
      </c>
      <c r="P104" s="23"/>
      <c r="Q104" s="24">
        <f t="shared" si="14"/>
        <v>0</v>
      </c>
      <c r="R104" s="23">
        <f t="shared" si="20"/>
        <v>265.3</v>
      </c>
      <c r="S104" s="25">
        <f>SUM(H104:N104)</f>
        <v>1838.3</v>
      </c>
      <c r="T104" s="26" t="s">
        <v>60</v>
      </c>
      <c r="U104" s="17" t="s">
        <v>27</v>
      </c>
    </row>
    <row r="105" spans="1:21" ht="30" x14ac:dyDescent="0.25">
      <c r="A105" s="63">
        <v>79</v>
      </c>
      <c r="B105" s="64" t="s">
        <v>214</v>
      </c>
      <c r="C105" s="20" t="s">
        <v>215</v>
      </c>
      <c r="D105" s="20">
        <v>1292</v>
      </c>
      <c r="E105" s="28" t="s">
        <v>34</v>
      </c>
      <c r="F105" s="22">
        <v>617</v>
      </c>
      <c r="G105" s="22">
        <v>0</v>
      </c>
      <c r="H105" s="21">
        <f t="shared" si="17"/>
        <v>617</v>
      </c>
      <c r="I105" s="21">
        <f t="shared" si="18"/>
        <v>61.7</v>
      </c>
      <c r="J105" s="21"/>
      <c r="K105" s="47"/>
      <c r="L105" s="22">
        <v>0</v>
      </c>
      <c r="M105" s="22">
        <v>404</v>
      </c>
      <c r="N105" s="22">
        <v>0</v>
      </c>
      <c r="O105" s="23">
        <f t="shared" si="19"/>
        <v>404</v>
      </c>
      <c r="P105" s="23"/>
      <c r="Q105" s="24">
        <f t="shared" si="14"/>
        <v>0</v>
      </c>
      <c r="R105" s="23">
        <f t="shared" si="20"/>
        <v>465.7</v>
      </c>
      <c r="S105" s="25">
        <v>1021</v>
      </c>
      <c r="T105" s="26" t="s">
        <v>60</v>
      </c>
      <c r="U105" s="17" t="s">
        <v>27</v>
      </c>
    </row>
    <row r="106" spans="1:21" ht="30" x14ac:dyDescent="0.25">
      <c r="A106" s="63"/>
      <c r="B106" s="64"/>
      <c r="C106" s="20" t="s">
        <v>216</v>
      </c>
      <c r="D106" s="20">
        <v>46</v>
      </c>
      <c r="E106" s="28" t="s">
        <v>34</v>
      </c>
      <c r="F106" s="22">
        <v>46</v>
      </c>
      <c r="G106" s="22">
        <v>0</v>
      </c>
      <c r="H106" s="21">
        <f t="shared" si="17"/>
        <v>46</v>
      </c>
      <c r="I106" s="21">
        <f t="shared" si="18"/>
        <v>4.6000000000000005</v>
      </c>
      <c r="J106" s="21"/>
      <c r="K106" s="47"/>
      <c r="L106" s="22">
        <v>0</v>
      </c>
      <c r="M106" s="22">
        <v>0</v>
      </c>
      <c r="N106" s="22">
        <v>0</v>
      </c>
      <c r="O106" s="23">
        <f t="shared" si="19"/>
        <v>0</v>
      </c>
      <c r="P106" s="23"/>
      <c r="Q106" s="24">
        <f t="shared" si="14"/>
        <v>0</v>
      </c>
      <c r="R106" s="23">
        <f t="shared" si="20"/>
        <v>4.6000000000000005</v>
      </c>
      <c r="S106" s="25">
        <v>46</v>
      </c>
      <c r="T106" s="26" t="s">
        <v>60</v>
      </c>
      <c r="U106" s="17" t="s">
        <v>27</v>
      </c>
    </row>
    <row r="107" spans="1:21" ht="45" x14ac:dyDescent="0.25">
      <c r="A107" s="18">
        <v>80</v>
      </c>
      <c r="B107" s="19" t="s">
        <v>217</v>
      </c>
      <c r="C107" s="20" t="s">
        <v>218</v>
      </c>
      <c r="D107" s="20">
        <v>2056</v>
      </c>
      <c r="E107" s="20" t="s">
        <v>34</v>
      </c>
      <c r="F107" s="21">
        <v>1221</v>
      </c>
      <c r="G107" s="21">
        <v>0</v>
      </c>
      <c r="H107" s="21">
        <f t="shared" si="17"/>
        <v>1221</v>
      </c>
      <c r="I107" s="21">
        <f t="shared" si="18"/>
        <v>122.10000000000001</v>
      </c>
      <c r="J107" s="21"/>
      <c r="K107" s="47"/>
      <c r="L107" s="21">
        <v>280</v>
      </c>
      <c r="M107" s="22">
        <v>555</v>
      </c>
      <c r="N107" s="21">
        <v>0</v>
      </c>
      <c r="O107" s="23">
        <f t="shared" si="19"/>
        <v>835</v>
      </c>
      <c r="P107" s="23"/>
      <c r="Q107" s="24">
        <f t="shared" si="14"/>
        <v>0</v>
      </c>
      <c r="R107" s="23">
        <f t="shared" si="20"/>
        <v>957.1</v>
      </c>
      <c r="S107" s="25">
        <f t="shared" ref="S107:S115" si="21">SUM(H107:N107)</f>
        <v>2178.1</v>
      </c>
      <c r="T107" s="26" t="s">
        <v>26</v>
      </c>
      <c r="U107" s="17" t="s">
        <v>27</v>
      </c>
    </row>
    <row r="108" spans="1:21" ht="45" x14ac:dyDescent="0.25">
      <c r="A108" s="18">
        <v>81</v>
      </c>
      <c r="B108" s="19" t="s">
        <v>219</v>
      </c>
      <c r="C108" s="20" t="s">
        <v>220</v>
      </c>
      <c r="D108" s="20">
        <v>1939</v>
      </c>
      <c r="E108" s="20" t="s">
        <v>34</v>
      </c>
      <c r="F108" s="21">
        <v>833</v>
      </c>
      <c r="G108" s="21">
        <v>0</v>
      </c>
      <c r="H108" s="21">
        <f t="shared" si="17"/>
        <v>833</v>
      </c>
      <c r="I108" s="21">
        <f t="shared" si="18"/>
        <v>83.300000000000011</v>
      </c>
      <c r="J108" s="21"/>
      <c r="K108" s="47"/>
      <c r="L108" s="21">
        <v>209</v>
      </c>
      <c r="M108" s="22">
        <v>897</v>
      </c>
      <c r="N108" s="21">
        <v>0</v>
      </c>
      <c r="O108" s="23">
        <f t="shared" si="19"/>
        <v>1106</v>
      </c>
      <c r="P108" s="23"/>
      <c r="Q108" s="24">
        <f t="shared" si="14"/>
        <v>0</v>
      </c>
      <c r="R108" s="23">
        <f t="shared" si="20"/>
        <v>1189.3</v>
      </c>
      <c r="S108" s="25">
        <f t="shared" si="21"/>
        <v>2022.3</v>
      </c>
      <c r="T108" s="26" t="s">
        <v>26</v>
      </c>
      <c r="U108" s="17" t="s">
        <v>27</v>
      </c>
    </row>
    <row r="109" spans="1:21" ht="30" x14ac:dyDescent="0.25">
      <c r="A109" s="18">
        <v>82</v>
      </c>
      <c r="B109" s="19" t="s">
        <v>221</v>
      </c>
      <c r="C109" s="36" t="s">
        <v>222</v>
      </c>
      <c r="D109" s="20">
        <v>3502</v>
      </c>
      <c r="E109" s="28" t="s">
        <v>30</v>
      </c>
      <c r="F109" s="21">
        <v>0</v>
      </c>
      <c r="G109" s="21">
        <v>0</v>
      </c>
      <c r="H109" s="25">
        <v>3271</v>
      </c>
      <c r="I109" s="21">
        <f t="shared" si="18"/>
        <v>327.10000000000002</v>
      </c>
      <c r="J109" s="23"/>
      <c r="K109" s="48"/>
      <c r="L109" s="21">
        <v>0</v>
      </c>
      <c r="M109" s="22">
        <v>81</v>
      </c>
      <c r="N109" s="21">
        <v>0</v>
      </c>
      <c r="O109" s="23">
        <f t="shared" si="19"/>
        <v>81</v>
      </c>
      <c r="P109" s="23"/>
      <c r="Q109" s="24">
        <f t="shared" si="14"/>
        <v>0</v>
      </c>
      <c r="R109" s="23">
        <f t="shared" si="20"/>
        <v>408.1</v>
      </c>
      <c r="S109" s="25">
        <f t="shared" si="21"/>
        <v>3679.1</v>
      </c>
      <c r="T109" s="26"/>
    </row>
    <row r="110" spans="1:21" ht="30" x14ac:dyDescent="0.25">
      <c r="A110" s="18">
        <v>83</v>
      </c>
      <c r="B110" s="29" t="s">
        <v>223</v>
      </c>
      <c r="C110" s="20" t="s">
        <v>224</v>
      </c>
      <c r="D110" s="20">
        <v>2832</v>
      </c>
      <c r="E110" s="28" t="s">
        <v>30</v>
      </c>
      <c r="F110" s="22">
        <v>203</v>
      </c>
      <c r="G110" s="22">
        <v>0</v>
      </c>
      <c r="H110" s="21">
        <f>SUM(F110:G110)</f>
        <v>203</v>
      </c>
      <c r="I110" s="21">
        <f t="shared" si="18"/>
        <v>20.3</v>
      </c>
      <c r="J110" s="21"/>
      <c r="K110" s="47"/>
      <c r="L110" s="22">
        <v>7</v>
      </c>
      <c r="M110" s="22">
        <v>879</v>
      </c>
      <c r="N110" s="22">
        <v>0</v>
      </c>
      <c r="O110" s="23">
        <f t="shared" si="19"/>
        <v>886</v>
      </c>
      <c r="P110" s="23"/>
      <c r="Q110" s="24">
        <f t="shared" si="14"/>
        <v>0</v>
      </c>
      <c r="R110" s="23">
        <f t="shared" si="20"/>
        <v>906.3</v>
      </c>
      <c r="S110" s="25">
        <f t="shared" si="21"/>
        <v>1109.3</v>
      </c>
      <c r="T110" s="26" t="s">
        <v>60</v>
      </c>
      <c r="U110" s="17" t="s">
        <v>27</v>
      </c>
    </row>
    <row r="111" spans="1:21" ht="30" x14ac:dyDescent="0.25">
      <c r="A111" s="18">
        <v>84</v>
      </c>
      <c r="B111" s="38" t="s">
        <v>225</v>
      </c>
      <c r="C111" s="36" t="s">
        <v>226</v>
      </c>
      <c r="D111" s="20">
        <v>2936</v>
      </c>
      <c r="E111" s="20" t="s">
        <v>34</v>
      </c>
      <c r="F111" s="22"/>
      <c r="G111" s="25"/>
      <c r="H111" s="21">
        <v>2805</v>
      </c>
      <c r="I111" s="21">
        <f t="shared" si="18"/>
        <v>280.5</v>
      </c>
      <c r="J111" s="21"/>
      <c r="K111" s="47"/>
      <c r="L111" s="22">
        <v>0</v>
      </c>
      <c r="M111" s="22">
        <v>0</v>
      </c>
      <c r="N111" s="22">
        <v>12</v>
      </c>
      <c r="O111" s="23">
        <f t="shared" si="19"/>
        <v>12</v>
      </c>
      <c r="P111" s="23"/>
      <c r="Q111" s="24">
        <f t="shared" si="14"/>
        <v>0</v>
      </c>
      <c r="R111" s="23">
        <f t="shared" si="20"/>
        <v>292.5</v>
      </c>
      <c r="S111" s="25">
        <f t="shared" si="21"/>
        <v>3097.5</v>
      </c>
      <c r="T111" s="26"/>
    </row>
    <row r="112" spans="1:21" x14ac:dyDescent="0.25">
      <c r="A112" s="18">
        <v>85</v>
      </c>
      <c r="B112" s="38" t="s">
        <v>227</v>
      </c>
      <c r="C112" s="36" t="s">
        <v>228</v>
      </c>
      <c r="D112" s="20">
        <v>653</v>
      </c>
      <c r="E112" s="20" t="s">
        <v>34</v>
      </c>
      <c r="F112" s="22"/>
      <c r="G112" s="22"/>
      <c r="H112" s="25">
        <v>552</v>
      </c>
      <c r="I112" s="21">
        <f t="shared" si="18"/>
        <v>55.2</v>
      </c>
      <c r="J112" s="23"/>
      <c r="K112" s="48"/>
      <c r="L112" s="22">
        <v>0</v>
      </c>
      <c r="M112" s="22">
        <v>0</v>
      </c>
      <c r="N112" s="22">
        <v>16</v>
      </c>
      <c r="O112" s="23">
        <f t="shared" si="19"/>
        <v>16</v>
      </c>
      <c r="P112" s="23"/>
      <c r="Q112" s="24">
        <f t="shared" si="14"/>
        <v>0</v>
      </c>
      <c r="R112" s="23">
        <f t="shared" si="20"/>
        <v>71.2</v>
      </c>
      <c r="S112" s="25">
        <f t="shared" si="21"/>
        <v>623.20000000000005</v>
      </c>
      <c r="T112" s="26"/>
    </row>
    <row r="113" spans="1:21" x14ac:dyDescent="0.25">
      <c r="A113" s="18">
        <v>86</v>
      </c>
      <c r="B113" s="29" t="s">
        <v>229</v>
      </c>
      <c r="C113" s="20" t="s">
        <v>230</v>
      </c>
      <c r="D113" s="20">
        <v>752</v>
      </c>
      <c r="E113" s="28" t="s">
        <v>30</v>
      </c>
      <c r="F113" s="22">
        <v>308</v>
      </c>
      <c r="G113" s="22">
        <v>30</v>
      </c>
      <c r="H113" s="21">
        <f t="shared" ref="H113:H123" si="22">SUM(F113:G113)</f>
        <v>338</v>
      </c>
      <c r="I113" s="21">
        <f t="shared" si="18"/>
        <v>33.800000000000004</v>
      </c>
      <c r="J113" s="21"/>
      <c r="K113" s="47"/>
      <c r="L113" s="22">
        <v>11</v>
      </c>
      <c r="M113" s="22">
        <v>201</v>
      </c>
      <c r="N113" s="22">
        <v>80</v>
      </c>
      <c r="O113" s="23">
        <f t="shared" si="19"/>
        <v>292</v>
      </c>
      <c r="P113" s="23"/>
      <c r="Q113" s="24">
        <f t="shared" si="14"/>
        <v>0</v>
      </c>
      <c r="R113" s="23">
        <f t="shared" si="20"/>
        <v>325.8</v>
      </c>
      <c r="S113" s="25">
        <f t="shared" si="21"/>
        <v>663.8</v>
      </c>
      <c r="T113" s="26" t="s">
        <v>60</v>
      </c>
      <c r="U113" s="17" t="s">
        <v>27</v>
      </c>
    </row>
    <row r="114" spans="1:21" x14ac:dyDescent="0.25">
      <c r="A114" s="18">
        <v>87</v>
      </c>
      <c r="B114" s="29" t="s">
        <v>231</v>
      </c>
      <c r="C114" s="20" t="s">
        <v>232</v>
      </c>
      <c r="D114" s="20">
        <v>394</v>
      </c>
      <c r="E114" s="28" t="s">
        <v>30</v>
      </c>
      <c r="F114" s="22">
        <v>15</v>
      </c>
      <c r="G114" s="22">
        <v>58</v>
      </c>
      <c r="H114" s="21">
        <f t="shared" si="22"/>
        <v>73</v>
      </c>
      <c r="I114" s="21">
        <f t="shared" si="18"/>
        <v>7.3000000000000007</v>
      </c>
      <c r="J114" s="21"/>
      <c r="K114" s="47"/>
      <c r="L114" s="22">
        <v>21</v>
      </c>
      <c r="M114" s="22">
        <v>101</v>
      </c>
      <c r="N114" s="22">
        <v>0</v>
      </c>
      <c r="O114" s="23">
        <f t="shared" si="19"/>
        <v>122</v>
      </c>
      <c r="P114" s="23"/>
      <c r="Q114" s="24">
        <f t="shared" si="14"/>
        <v>0</v>
      </c>
      <c r="R114" s="23">
        <f t="shared" si="20"/>
        <v>129.30000000000001</v>
      </c>
      <c r="S114" s="25">
        <f t="shared" si="21"/>
        <v>202.3</v>
      </c>
      <c r="T114" s="26" t="s">
        <v>60</v>
      </c>
      <c r="U114" s="17" t="s">
        <v>27</v>
      </c>
    </row>
    <row r="115" spans="1:21" x14ac:dyDescent="0.25">
      <c r="A115" s="63">
        <v>88</v>
      </c>
      <c r="B115" s="64" t="s">
        <v>233</v>
      </c>
      <c r="C115" s="20" t="s">
        <v>234</v>
      </c>
      <c r="D115" s="20">
        <v>186</v>
      </c>
      <c r="E115" s="28" t="s">
        <v>34</v>
      </c>
      <c r="F115" s="22">
        <v>28</v>
      </c>
      <c r="G115" s="22">
        <v>0</v>
      </c>
      <c r="H115" s="21">
        <f t="shared" si="22"/>
        <v>28</v>
      </c>
      <c r="I115" s="21">
        <f t="shared" si="18"/>
        <v>2.8000000000000003</v>
      </c>
      <c r="J115" s="21"/>
      <c r="K115" s="47"/>
      <c r="L115" s="22">
        <v>0</v>
      </c>
      <c r="M115" s="22">
        <v>63</v>
      </c>
      <c r="N115" s="22">
        <v>10</v>
      </c>
      <c r="O115" s="23">
        <f t="shared" si="19"/>
        <v>73</v>
      </c>
      <c r="P115" s="23"/>
      <c r="Q115" s="24">
        <f t="shared" si="14"/>
        <v>0</v>
      </c>
      <c r="R115" s="23">
        <f t="shared" si="20"/>
        <v>75.8</v>
      </c>
      <c r="S115" s="25">
        <f t="shared" si="21"/>
        <v>103.8</v>
      </c>
      <c r="T115" s="26" t="s">
        <v>60</v>
      </c>
      <c r="U115" s="17" t="s">
        <v>27</v>
      </c>
    </row>
    <row r="116" spans="1:21" ht="30" x14ac:dyDescent="0.25">
      <c r="A116" s="63"/>
      <c r="B116" s="64"/>
      <c r="C116" s="20" t="s">
        <v>235</v>
      </c>
      <c r="D116" s="20">
        <v>168</v>
      </c>
      <c r="E116" s="28" t="s">
        <v>34</v>
      </c>
      <c r="F116" s="22">
        <v>144</v>
      </c>
      <c r="G116" s="22">
        <v>0</v>
      </c>
      <c r="H116" s="21">
        <f t="shared" si="22"/>
        <v>144</v>
      </c>
      <c r="I116" s="21">
        <f t="shared" si="18"/>
        <v>14.4</v>
      </c>
      <c r="J116" s="21"/>
      <c r="K116" s="47"/>
      <c r="L116" s="22">
        <v>0</v>
      </c>
      <c r="M116" s="22">
        <v>24</v>
      </c>
      <c r="N116" s="22">
        <v>0</v>
      </c>
      <c r="O116" s="23">
        <f t="shared" si="19"/>
        <v>24</v>
      </c>
      <c r="P116" s="23"/>
      <c r="Q116" s="24">
        <f t="shared" si="14"/>
        <v>0</v>
      </c>
      <c r="R116" s="23">
        <f t="shared" si="20"/>
        <v>38.4</v>
      </c>
      <c r="S116" s="25">
        <v>168</v>
      </c>
      <c r="T116" s="26" t="s">
        <v>60</v>
      </c>
      <c r="U116" s="17" t="s">
        <v>27</v>
      </c>
    </row>
    <row r="117" spans="1:21" ht="30" x14ac:dyDescent="0.25">
      <c r="A117" s="18">
        <v>89</v>
      </c>
      <c r="B117" s="29" t="s">
        <v>236</v>
      </c>
      <c r="C117" s="20" t="s">
        <v>237</v>
      </c>
      <c r="D117" s="37">
        <v>362</v>
      </c>
      <c r="E117" s="28" t="s">
        <v>30</v>
      </c>
      <c r="F117" s="22">
        <v>117</v>
      </c>
      <c r="G117" s="22">
        <v>0</v>
      </c>
      <c r="H117" s="21">
        <f t="shared" si="22"/>
        <v>117</v>
      </c>
      <c r="I117" s="21">
        <f t="shared" si="18"/>
        <v>11.700000000000001</v>
      </c>
      <c r="J117" s="21"/>
      <c r="K117" s="47"/>
      <c r="L117" s="22">
        <v>26</v>
      </c>
      <c r="M117" s="22">
        <v>35</v>
      </c>
      <c r="N117" s="22">
        <v>50</v>
      </c>
      <c r="O117" s="23">
        <f t="shared" si="19"/>
        <v>111</v>
      </c>
      <c r="P117" s="23"/>
      <c r="Q117" s="24">
        <f t="shared" si="14"/>
        <v>0</v>
      </c>
      <c r="R117" s="23">
        <f t="shared" si="20"/>
        <v>122.7</v>
      </c>
      <c r="S117" s="25">
        <f>SUM(H117:N117)</f>
        <v>239.7</v>
      </c>
      <c r="T117" s="26" t="s">
        <v>60</v>
      </c>
      <c r="U117" s="17" t="s">
        <v>238</v>
      </c>
    </row>
    <row r="118" spans="1:21" ht="30" x14ac:dyDescent="0.25">
      <c r="A118" s="63">
        <v>90</v>
      </c>
      <c r="B118" s="64" t="s">
        <v>239</v>
      </c>
      <c r="C118" s="20" t="s">
        <v>240</v>
      </c>
      <c r="D118" s="20">
        <v>322</v>
      </c>
      <c r="E118" s="28" t="s">
        <v>30</v>
      </c>
      <c r="F118" s="22">
        <v>62</v>
      </c>
      <c r="G118" s="22">
        <v>100</v>
      </c>
      <c r="H118" s="21">
        <f t="shared" si="22"/>
        <v>162</v>
      </c>
      <c r="I118" s="21">
        <f t="shared" si="18"/>
        <v>16.2</v>
      </c>
      <c r="J118" s="21"/>
      <c r="K118" s="47"/>
      <c r="L118" s="22">
        <v>0</v>
      </c>
      <c r="M118" s="22">
        <v>110</v>
      </c>
      <c r="N118" s="22">
        <v>0</v>
      </c>
      <c r="O118" s="23">
        <f t="shared" si="19"/>
        <v>110</v>
      </c>
      <c r="P118" s="23"/>
      <c r="Q118" s="24">
        <f t="shared" si="14"/>
        <v>0</v>
      </c>
      <c r="R118" s="23">
        <f t="shared" si="20"/>
        <v>126.2</v>
      </c>
      <c r="S118" s="25">
        <f>SUM(H118:N118)</f>
        <v>288.2</v>
      </c>
      <c r="T118" s="26" t="s">
        <v>60</v>
      </c>
      <c r="U118" s="17" t="s">
        <v>27</v>
      </c>
    </row>
    <row r="119" spans="1:21" ht="30" x14ac:dyDescent="0.25">
      <c r="A119" s="63"/>
      <c r="B119" s="64"/>
      <c r="C119" s="20" t="s">
        <v>241</v>
      </c>
      <c r="D119" s="20">
        <v>202</v>
      </c>
      <c r="E119" s="28" t="s">
        <v>34</v>
      </c>
      <c r="F119" s="22">
        <v>0</v>
      </c>
      <c r="G119" s="22">
        <v>171</v>
      </c>
      <c r="H119" s="21">
        <f t="shared" si="22"/>
        <v>171</v>
      </c>
      <c r="I119" s="21">
        <f t="shared" si="18"/>
        <v>17.100000000000001</v>
      </c>
      <c r="J119" s="21"/>
      <c r="K119" s="47"/>
      <c r="L119" s="22">
        <v>0</v>
      </c>
      <c r="M119" s="22">
        <v>8</v>
      </c>
      <c r="N119" s="22">
        <v>0</v>
      </c>
      <c r="O119" s="23">
        <f t="shared" si="19"/>
        <v>8</v>
      </c>
      <c r="P119" s="23"/>
      <c r="Q119" s="24">
        <f t="shared" si="14"/>
        <v>0</v>
      </c>
      <c r="R119" s="23">
        <f t="shared" si="20"/>
        <v>25.1</v>
      </c>
      <c r="S119" s="25">
        <v>179</v>
      </c>
      <c r="T119" s="26" t="s">
        <v>60</v>
      </c>
      <c r="U119" s="17" t="s">
        <v>27</v>
      </c>
    </row>
    <row r="120" spans="1:21" ht="30" x14ac:dyDescent="0.25">
      <c r="A120" s="18">
        <v>91</v>
      </c>
      <c r="B120" s="19" t="s">
        <v>242</v>
      </c>
      <c r="C120" s="20" t="s">
        <v>243</v>
      </c>
      <c r="D120" s="20">
        <v>1781</v>
      </c>
      <c r="E120" s="20" t="s">
        <v>34</v>
      </c>
      <c r="F120" s="21">
        <v>1305</v>
      </c>
      <c r="G120" s="21">
        <v>0</v>
      </c>
      <c r="H120" s="21">
        <f t="shared" si="22"/>
        <v>1305</v>
      </c>
      <c r="I120" s="21">
        <f t="shared" si="18"/>
        <v>130.5</v>
      </c>
      <c r="J120" s="21"/>
      <c r="K120" s="47"/>
      <c r="L120" s="21">
        <v>476</v>
      </c>
      <c r="M120" s="22">
        <v>0</v>
      </c>
      <c r="N120" s="21">
        <v>0</v>
      </c>
      <c r="O120" s="23">
        <f t="shared" si="19"/>
        <v>476</v>
      </c>
      <c r="P120" s="23"/>
      <c r="Q120" s="24">
        <f t="shared" si="14"/>
        <v>0</v>
      </c>
      <c r="R120" s="23">
        <f t="shared" si="20"/>
        <v>606.5</v>
      </c>
      <c r="S120" s="25">
        <f>SUM(H120:N120)</f>
        <v>1911.5</v>
      </c>
      <c r="T120" s="26" t="s">
        <v>26</v>
      </c>
      <c r="U120" s="17" t="s">
        <v>27</v>
      </c>
    </row>
    <row r="121" spans="1:21" ht="30" x14ac:dyDescent="0.25">
      <c r="A121" s="63">
        <v>92</v>
      </c>
      <c r="B121" s="65" t="s">
        <v>244</v>
      </c>
      <c r="C121" s="20" t="s">
        <v>245</v>
      </c>
      <c r="D121" s="20">
        <v>1242</v>
      </c>
      <c r="E121" s="20" t="s">
        <v>34</v>
      </c>
      <c r="F121" s="21">
        <v>1052</v>
      </c>
      <c r="G121" s="21">
        <v>0</v>
      </c>
      <c r="H121" s="21">
        <f t="shared" si="22"/>
        <v>1052</v>
      </c>
      <c r="I121" s="21">
        <f t="shared" si="18"/>
        <v>105.2</v>
      </c>
      <c r="J121" s="21"/>
      <c r="K121" s="47"/>
      <c r="L121" s="21">
        <v>190</v>
      </c>
      <c r="M121" s="22">
        <v>0</v>
      </c>
      <c r="N121" s="21">
        <v>0</v>
      </c>
      <c r="O121" s="23">
        <f t="shared" si="19"/>
        <v>190</v>
      </c>
      <c r="P121" s="23"/>
      <c r="Q121" s="24">
        <f t="shared" si="14"/>
        <v>0</v>
      </c>
      <c r="R121" s="23">
        <f t="shared" si="20"/>
        <v>295.2</v>
      </c>
      <c r="S121" s="25">
        <v>1242</v>
      </c>
      <c r="T121" s="26" t="s">
        <v>26</v>
      </c>
      <c r="U121" s="17" t="s">
        <v>27</v>
      </c>
    </row>
    <row r="122" spans="1:21" ht="30" x14ac:dyDescent="0.25">
      <c r="A122" s="63"/>
      <c r="B122" s="65"/>
      <c r="C122" s="20" t="s">
        <v>246</v>
      </c>
      <c r="D122" s="20">
        <v>856</v>
      </c>
      <c r="E122" s="20" t="s">
        <v>34</v>
      </c>
      <c r="F122" s="21">
        <v>590</v>
      </c>
      <c r="G122" s="21">
        <v>0</v>
      </c>
      <c r="H122" s="21">
        <f t="shared" si="22"/>
        <v>590</v>
      </c>
      <c r="I122" s="21">
        <f t="shared" si="18"/>
        <v>59</v>
      </c>
      <c r="J122" s="21"/>
      <c r="K122" s="47"/>
      <c r="L122" s="21">
        <v>236</v>
      </c>
      <c r="M122" s="22">
        <v>30</v>
      </c>
      <c r="N122" s="21">
        <v>0</v>
      </c>
      <c r="O122" s="23">
        <f t="shared" si="19"/>
        <v>266</v>
      </c>
      <c r="P122" s="23"/>
      <c r="Q122" s="24">
        <f t="shared" si="14"/>
        <v>0</v>
      </c>
      <c r="R122" s="23">
        <f t="shared" si="20"/>
        <v>325</v>
      </c>
      <c r="S122" s="25">
        <f>SUM(H122:N122)</f>
        <v>915</v>
      </c>
      <c r="T122" s="26" t="s">
        <v>26</v>
      </c>
      <c r="U122" s="17" t="s">
        <v>27</v>
      </c>
    </row>
    <row r="123" spans="1:21" ht="30" x14ac:dyDescent="0.25">
      <c r="A123" s="18">
        <v>93</v>
      </c>
      <c r="B123" s="19" t="s">
        <v>247</v>
      </c>
      <c r="C123" s="20" t="s">
        <v>248</v>
      </c>
      <c r="D123" s="20">
        <v>1316</v>
      </c>
      <c r="E123" s="20" t="s">
        <v>25</v>
      </c>
      <c r="F123" s="21">
        <v>1166</v>
      </c>
      <c r="G123" s="21">
        <v>0</v>
      </c>
      <c r="H123" s="21">
        <f t="shared" si="22"/>
        <v>1166</v>
      </c>
      <c r="I123" s="21">
        <f t="shared" si="18"/>
        <v>116.60000000000001</v>
      </c>
      <c r="J123" s="21"/>
      <c r="K123" s="47"/>
      <c r="L123" s="21">
        <v>138</v>
      </c>
      <c r="M123" s="22">
        <v>0</v>
      </c>
      <c r="N123" s="21">
        <v>0</v>
      </c>
      <c r="O123" s="23">
        <f t="shared" si="19"/>
        <v>138</v>
      </c>
      <c r="P123" s="23"/>
      <c r="Q123" s="24">
        <f t="shared" si="14"/>
        <v>0</v>
      </c>
      <c r="R123" s="23">
        <f t="shared" si="20"/>
        <v>254.60000000000002</v>
      </c>
      <c r="S123" s="25">
        <f>SUM(H123:N123)</f>
        <v>1420.6</v>
      </c>
      <c r="T123" s="26" t="s">
        <v>26</v>
      </c>
      <c r="U123" s="17" t="s">
        <v>27</v>
      </c>
    </row>
    <row r="124" spans="1:21" x14ac:dyDescent="0.25">
      <c r="A124" s="18"/>
      <c r="B124" s="19" t="s">
        <v>249</v>
      </c>
      <c r="C124" s="20" t="s">
        <v>250</v>
      </c>
      <c r="D124" s="20">
        <v>893</v>
      </c>
      <c r="E124" s="28" t="s">
        <v>30</v>
      </c>
      <c r="F124" s="21"/>
      <c r="G124" s="21"/>
      <c r="H124" s="21">
        <v>0</v>
      </c>
      <c r="I124" s="21">
        <f t="shared" si="18"/>
        <v>0</v>
      </c>
      <c r="J124" s="21"/>
      <c r="K124" s="47"/>
      <c r="L124" s="21">
        <v>0</v>
      </c>
      <c r="M124" s="22">
        <v>655</v>
      </c>
      <c r="N124" s="21">
        <v>19</v>
      </c>
      <c r="O124" s="23">
        <f t="shared" si="19"/>
        <v>674</v>
      </c>
      <c r="P124" s="23"/>
      <c r="Q124" s="24">
        <f t="shared" si="14"/>
        <v>0</v>
      </c>
      <c r="R124" s="23">
        <f t="shared" si="20"/>
        <v>674</v>
      </c>
      <c r="S124" s="25">
        <v>674</v>
      </c>
      <c r="T124" s="26"/>
      <c r="U124" s="17" t="s">
        <v>27</v>
      </c>
    </row>
    <row r="125" spans="1:21" ht="34.5" customHeight="1" x14ac:dyDescent="0.25">
      <c r="A125" s="18">
        <v>94</v>
      </c>
      <c r="B125" s="29" t="s">
        <v>251</v>
      </c>
      <c r="C125" s="20" t="s">
        <v>252</v>
      </c>
      <c r="D125" s="20">
        <v>1779</v>
      </c>
      <c r="E125" s="28" t="s">
        <v>30</v>
      </c>
      <c r="F125" s="22">
        <v>720</v>
      </c>
      <c r="G125" s="22">
        <v>810</v>
      </c>
      <c r="H125" s="21">
        <f t="shared" ref="H125:H156" si="23">SUM(F125:G125)</f>
        <v>1530</v>
      </c>
      <c r="I125" s="21">
        <f t="shared" si="18"/>
        <v>153</v>
      </c>
      <c r="J125" s="21"/>
      <c r="K125" s="47"/>
      <c r="L125" s="22">
        <v>4</v>
      </c>
      <c r="M125" s="22">
        <v>59</v>
      </c>
      <c r="N125" s="22">
        <v>0</v>
      </c>
      <c r="O125" s="23">
        <f t="shared" si="19"/>
        <v>63</v>
      </c>
      <c r="P125" s="23"/>
      <c r="Q125" s="24">
        <f t="shared" si="14"/>
        <v>0</v>
      </c>
      <c r="R125" s="23">
        <f t="shared" si="20"/>
        <v>216</v>
      </c>
      <c r="S125" s="25">
        <f>SUM(H125:N125)</f>
        <v>1746</v>
      </c>
      <c r="T125" s="26" t="s">
        <v>60</v>
      </c>
      <c r="U125" s="17" t="s">
        <v>27</v>
      </c>
    </row>
    <row r="126" spans="1:21" ht="30" x14ac:dyDescent="0.25">
      <c r="A126" s="63">
        <v>95</v>
      </c>
      <c r="B126" s="65" t="s">
        <v>253</v>
      </c>
      <c r="C126" s="20" t="s">
        <v>254</v>
      </c>
      <c r="D126" s="20">
        <v>2331</v>
      </c>
      <c r="E126" s="20" t="s">
        <v>25</v>
      </c>
      <c r="F126" s="21">
        <v>258</v>
      </c>
      <c r="G126" s="21">
        <v>0</v>
      </c>
      <c r="H126" s="21">
        <f t="shared" si="23"/>
        <v>258</v>
      </c>
      <c r="I126" s="21">
        <f t="shared" si="18"/>
        <v>25.8</v>
      </c>
      <c r="J126" s="21"/>
      <c r="K126" s="47"/>
      <c r="L126" s="21">
        <v>264</v>
      </c>
      <c r="M126" s="22">
        <v>1789</v>
      </c>
      <c r="N126" s="21">
        <v>0</v>
      </c>
      <c r="O126" s="23">
        <f t="shared" si="19"/>
        <v>2053</v>
      </c>
      <c r="P126" s="23"/>
      <c r="Q126" s="24">
        <f t="shared" si="14"/>
        <v>0</v>
      </c>
      <c r="R126" s="23">
        <f t="shared" si="20"/>
        <v>2078.8000000000002</v>
      </c>
      <c r="S126" s="25">
        <f>SUM(H126:N126)</f>
        <v>2336.8000000000002</v>
      </c>
      <c r="T126" s="26" t="s">
        <v>60</v>
      </c>
      <c r="U126" s="17" t="s">
        <v>27</v>
      </c>
    </row>
    <row r="127" spans="1:21" ht="30" x14ac:dyDescent="0.25">
      <c r="A127" s="63"/>
      <c r="B127" s="65"/>
      <c r="C127" s="20" t="s">
        <v>255</v>
      </c>
      <c r="D127" s="20">
        <v>599</v>
      </c>
      <c r="E127" s="20" t="s">
        <v>34</v>
      </c>
      <c r="F127" s="21">
        <v>46</v>
      </c>
      <c r="G127" s="21">
        <v>0</v>
      </c>
      <c r="H127" s="21">
        <f t="shared" si="23"/>
        <v>46</v>
      </c>
      <c r="I127" s="21">
        <f t="shared" si="18"/>
        <v>4.6000000000000005</v>
      </c>
      <c r="J127" s="21"/>
      <c r="K127" s="47"/>
      <c r="L127" s="21">
        <v>0</v>
      </c>
      <c r="M127" s="22">
        <v>524</v>
      </c>
      <c r="N127" s="21">
        <v>0</v>
      </c>
      <c r="O127" s="23">
        <f t="shared" si="19"/>
        <v>524</v>
      </c>
      <c r="P127" s="23"/>
      <c r="Q127" s="24">
        <f t="shared" si="14"/>
        <v>0</v>
      </c>
      <c r="R127" s="23">
        <f t="shared" si="20"/>
        <v>528.6</v>
      </c>
      <c r="S127" s="25">
        <v>570</v>
      </c>
      <c r="T127" s="26" t="s">
        <v>60</v>
      </c>
      <c r="U127" s="17" t="s">
        <v>27</v>
      </c>
    </row>
    <row r="128" spans="1:21" ht="30" x14ac:dyDescent="0.25">
      <c r="A128" s="63">
        <v>96</v>
      </c>
      <c r="B128" s="65" t="s">
        <v>256</v>
      </c>
      <c r="C128" s="20" t="s">
        <v>257</v>
      </c>
      <c r="D128" s="20">
        <v>287</v>
      </c>
      <c r="E128" s="20" t="s">
        <v>34</v>
      </c>
      <c r="F128" s="21">
        <v>124</v>
      </c>
      <c r="G128" s="21">
        <v>0</v>
      </c>
      <c r="H128" s="21">
        <f t="shared" si="23"/>
        <v>124</v>
      </c>
      <c r="I128" s="21">
        <f t="shared" si="18"/>
        <v>12.4</v>
      </c>
      <c r="J128" s="21"/>
      <c r="K128" s="47"/>
      <c r="L128" s="21">
        <v>26</v>
      </c>
      <c r="M128" s="22">
        <v>0</v>
      </c>
      <c r="N128" s="21">
        <v>0</v>
      </c>
      <c r="O128" s="23">
        <f t="shared" si="19"/>
        <v>26</v>
      </c>
      <c r="P128" s="23"/>
      <c r="Q128" s="24">
        <f t="shared" si="14"/>
        <v>0</v>
      </c>
      <c r="R128" s="23">
        <f t="shared" si="20"/>
        <v>38.4</v>
      </c>
      <c r="S128" s="25">
        <f>SUM(H128:N128)</f>
        <v>162.4</v>
      </c>
      <c r="T128" s="26" t="s">
        <v>60</v>
      </c>
      <c r="U128" s="17" t="s">
        <v>27</v>
      </c>
    </row>
    <row r="129" spans="1:21" ht="30" x14ac:dyDescent="0.25">
      <c r="A129" s="63"/>
      <c r="B129" s="65"/>
      <c r="C129" s="20" t="s">
        <v>258</v>
      </c>
      <c r="D129" s="20">
        <v>448</v>
      </c>
      <c r="E129" s="20" t="s">
        <v>34</v>
      </c>
      <c r="F129" s="21">
        <v>263</v>
      </c>
      <c r="G129" s="21">
        <v>0</v>
      </c>
      <c r="H129" s="21">
        <f t="shared" si="23"/>
        <v>263</v>
      </c>
      <c r="I129" s="21">
        <f t="shared" si="18"/>
        <v>26.3</v>
      </c>
      <c r="J129" s="21"/>
      <c r="K129" s="47"/>
      <c r="L129" s="21">
        <v>84</v>
      </c>
      <c r="M129" s="22">
        <v>0</v>
      </c>
      <c r="N129" s="21">
        <v>0</v>
      </c>
      <c r="O129" s="23">
        <f t="shared" si="19"/>
        <v>84</v>
      </c>
      <c r="P129" s="23"/>
      <c r="Q129" s="24">
        <f t="shared" si="14"/>
        <v>0</v>
      </c>
      <c r="R129" s="23">
        <f t="shared" si="20"/>
        <v>110.3</v>
      </c>
      <c r="S129" s="25">
        <v>347</v>
      </c>
      <c r="T129" s="26" t="s">
        <v>60</v>
      </c>
      <c r="U129" s="17" t="s">
        <v>27</v>
      </c>
    </row>
    <row r="130" spans="1:21" ht="30" x14ac:dyDescent="0.25">
      <c r="A130" s="63"/>
      <c r="B130" s="65"/>
      <c r="C130" s="20" t="s">
        <v>259</v>
      </c>
      <c r="D130" s="20">
        <v>719</v>
      </c>
      <c r="E130" s="20" t="s">
        <v>34</v>
      </c>
      <c r="F130" s="21">
        <v>222</v>
      </c>
      <c r="G130" s="21">
        <v>0</v>
      </c>
      <c r="H130" s="21">
        <f t="shared" si="23"/>
        <v>222</v>
      </c>
      <c r="I130" s="21">
        <f t="shared" si="18"/>
        <v>22.200000000000003</v>
      </c>
      <c r="J130" s="21"/>
      <c r="K130" s="47"/>
      <c r="L130" s="21">
        <v>8</v>
      </c>
      <c r="M130" s="22">
        <v>0</v>
      </c>
      <c r="N130" s="21">
        <v>25</v>
      </c>
      <c r="O130" s="23">
        <f t="shared" si="19"/>
        <v>33</v>
      </c>
      <c r="P130" s="23"/>
      <c r="Q130" s="24">
        <f t="shared" si="14"/>
        <v>0</v>
      </c>
      <c r="R130" s="23">
        <f t="shared" si="20"/>
        <v>55.2</v>
      </c>
      <c r="S130" s="25">
        <f>SUM(H130:N130)</f>
        <v>277.2</v>
      </c>
      <c r="T130" s="26" t="s">
        <v>60</v>
      </c>
      <c r="U130" s="17" t="s">
        <v>27</v>
      </c>
    </row>
    <row r="131" spans="1:21" ht="30" x14ac:dyDescent="0.25">
      <c r="A131" s="63"/>
      <c r="B131" s="65"/>
      <c r="C131" s="20" t="s">
        <v>260</v>
      </c>
      <c r="D131" s="20">
        <v>617</v>
      </c>
      <c r="E131" s="20" t="s">
        <v>34</v>
      </c>
      <c r="F131" s="21">
        <v>512</v>
      </c>
      <c r="G131" s="21">
        <v>0</v>
      </c>
      <c r="H131" s="21">
        <f t="shared" si="23"/>
        <v>512</v>
      </c>
      <c r="I131" s="21">
        <f t="shared" si="18"/>
        <v>51.2</v>
      </c>
      <c r="J131" s="21"/>
      <c r="K131" s="47"/>
      <c r="L131" s="21">
        <v>105</v>
      </c>
      <c r="M131" s="22">
        <v>0</v>
      </c>
      <c r="N131" s="21">
        <v>0</v>
      </c>
      <c r="O131" s="23">
        <f t="shared" si="19"/>
        <v>105</v>
      </c>
      <c r="P131" s="23"/>
      <c r="Q131" s="24">
        <f t="shared" si="14"/>
        <v>0</v>
      </c>
      <c r="R131" s="23">
        <f t="shared" si="20"/>
        <v>156.19999999999999</v>
      </c>
      <c r="S131" s="25">
        <v>617</v>
      </c>
      <c r="T131" s="26" t="s">
        <v>60</v>
      </c>
      <c r="U131" s="17" t="s">
        <v>27</v>
      </c>
    </row>
    <row r="132" spans="1:21" ht="30" x14ac:dyDescent="0.25">
      <c r="A132" s="63"/>
      <c r="B132" s="65"/>
      <c r="C132" s="20" t="s">
        <v>261</v>
      </c>
      <c r="D132" s="20">
        <v>102</v>
      </c>
      <c r="E132" s="20" t="s">
        <v>34</v>
      </c>
      <c r="F132" s="21">
        <v>66</v>
      </c>
      <c r="G132" s="21">
        <v>0</v>
      </c>
      <c r="H132" s="21">
        <f t="shared" si="23"/>
        <v>66</v>
      </c>
      <c r="I132" s="21">
        <f t="shared" ref="I132:I163" si="24">SUM(H132*0.1)</f>
        <v>6.6000000000000005</v>
      </c>
      <c r="J132" s="21"/>
      <c r="K132" s="47"/>
      <c r="L132" s="21">
        <v>36</v>
      </c>
      <c r="M132" s="22">
        <v>0</v>
      </c>
      <c r="N132" s="21">
        <v>0</v>
      </c>
      <c r="O132" s="23">
        <f t="shared" ref="O132:O163" si="25">SUM(L132+M132+N132)</f>
        <v>36</v>
      </c>
      <c r="P132" s="23"/>
      <c r="Q132" s="24">
        <f t="shared" si="14"/>
        <v>0</v>
      </c>
      <c r="R132" s="23">
        <f t="shared" ref="R132:R163" si="26">SUM(I132+O132)</f>
        <v>42.6</v>
      </c>
      <c r="S132" s="25">
        <v>102</v>
      </c>
      <c r="T132" s="26" t="s">
        <v>60</v>
      </c>
      <c r="U132" s="17" t="s">
        <v>27</v>
      </c>
    </row>
    <row r="133" spans="1:21" ht="30" x14ac:dyDescent="0.25">
      <c r="A133" s="28">
        <v>97</v>
      </c>
      <c r="B133" s="19" t="s">
        <v>262</v>
      </c>
      <c r="C133" s="20" t="s">
        <v>263</v>
      </c>
      <c r="D133" s="20">
        <v>1518</v>
      </c>
      <c r="E133" s="20" t="s">
        <v>34</v>
      </c>
      <c r="F133" s="21">
        <v>1404</v>
      </c>
      <c r="G133" s="21">
        <v>0</v>
      </c>
      <c r="H133" s="21">
        <f t="shared" si="23"/>
        <v>1404</v>
      </c>
      <c r="I133" s="21">
        <f t="shared" si="24"/>
        <v>140.4</v>
      </c>
      <c r="J133" s="21"/>
      <c r="K133" s="47"/>
      <c r="L133" s="21">
        <v>114</v>
      </c>
      <c r="M133" s="22">
        <v>0</v>
      </c>
      <c r="N133" s="21">
        <v>21</v>
      </c>
      <c r="O133" s="23">
        <f t="shared" si="25"/>
        <v>135</v>
      </c>
      <c r="P133" s="23"/>
      <c r="Q133" s="24">
        <f t="shared" si="14"/>
        <v>0</v>
      </c>
      <c r="R133" s="23">
        <f t="shared" si="26"/>
        <v>275.39999999999998</v>
      </c>
      <c r="S133" s="25">
        <v>1539</v>
      </c>
      <c r="T133" s="26" t="s">
        <v>26</v>
      </c>
      <c r="U133" s="17" t="s">
        <v>27</v>
      </c>
    </row>
    <row r="134" spans="1:21" ht="30" x14ac:dyDescent="0.25">
      <c r="A134" s="63">
        <v>98</v>
      </c>
      <c r="B134" s="66" t="s">
        <v>264</v>
      </c>
      <c r="C134" s="20" t="s">
        <v>265</v>
      </c>
      <c r="D134" s="20">
        <v>405</v>
      </c>
      <c r="E134" s="20" t="s">
        <v>34</v>
      </c>
      <c r="F134" s="21">
        <v>405</v>
      </c>
      <c r="G134" s="21">
        <v>0</v>
      </c>
      <c r="H134" s="21">
        <f t="shared" si="23"/>
        <v>405</v>
      </c>
      <c r="I134" s="21">
        <f t="shared" si="24"/>
        <v>40.5</v>
      </c>
      <c r="J134" s="21"/>
      <c r="K134" s="47"/>
      <c r="L134" s="21">
        <v>0</v>
      </c>
      <c r="M134" s="22">
        <v>0</v>
      </c>
      <c r="N134" s="21">
        <v>0</v>
      </c>
      <c r="O134" s="23">
        <f t="shared" si="25"/>
        <v>0</v>
      </c>
      <c r="P134" s="23"/>
      <c r="Q134" s="24">
        <f t="shared" ref="Q134:Q196" si="27">SUM(O134*P134)</f>
        <v>0</v>
      </c>
      <c r="R134" s="23">
        <f t="shared" si="26"/>
        <v>40.5</v>
      </c>
      <c r="S134" s="25">
        <f>SUM(H134:N134)</f>
        <v>445.5</v>
      </c>
      <c r="T134" s="26" t="s">
        <v>26</v>
      </c>
      <c r="U134" s="17" t="s">
        <v>27</v>
      </c>
    </row>
    <row r="135" spans="1:21" ht="30" x14ac:dyDescent="0.25">
      <c r="A135" s="63"/>
      <c r="B135" s="66"/>
      <c r="C135" s="20" t="s">
        <v>266</v>
      </c>
      <c r="D135" s="20">
        <v>448</v>
      </c>
      <c r="E135" s="20" t="s">
        <v>34</v>
      </c>
      <c r="F135" s="21">
        <v>270</v>
      </c>
      <c r="G135" s="21">
        <v>0</v>
      </c>
      <c r="H135" s="21">
        <f t="shared" si="23"/>
        <v>270</v>
      </c>
      <c r="I135" s="21">
        <f t="shared" si="24"/>
        <v>27</v>
      </c>
      <c r="J135" s="21"/>
      <c r="K135" s="47"/>
      <c r="L135" s="21">
        <v>84</v>
      </c>
      <c r="M135" s="22">
        <v>94</v>
      </c>
      <c r="N135" s="21">
        <v>0</v>
      </c>
      <c r="O135" s="23">
        <f t="shared" si="25"/>
        <v>178</v>
      </c>
      <c r="P135" s="23"/>
      <c r="Q135" s="24">
        <f t="shared" si="27"/>
        <v>0</v>
      </c>
      <c r="R135" s="23">
        <f t="shared" si="26"/>
        <v>205</v>
      </c>
      <c r="S135" s="25">
        <f>SUM(H135:N135)</f>
        <v>475</v>
      </c>
      <c r="T135" s="26" t="s">
        <v>26</v>
      </c>
      <c r="U135" s="17" t="s">
        <v>27</v>
      </c>
    </row>
    <row r="136" spans="1:21" ht="30" x14ac:dyDescent="0.25">
      <c r="A136" s="63"/>
      <c r="B136" s="66"/>
      <c r="C136" s="20" t="s">
        <v>267</v>
      </c>
      <c r="D136" s="20">
        <v>6</v>
      </c>
      <c r="E136" s="20" t="s">
        <v>34</v>
      </c>
      <c r="F136" s="21">
        <v>0</v>
      </c>
      <c r="G136" s="21">
        <v>0</v>
      </c>
      <c r="H136" s="21">
        <f t="shared" si="23"/>
        <v>0</v>
      </c>
      <c r="I136" s="21">
        <f t="shared" si="24"/>
        <v>0</v>
      </c>
      <c r="J136" s="21"/>
      <c r="K136" s="47"/>
      <c r="L136" s="21">
        <v>0</v>
      </c>
      <c r="M136" s="22">
        <v>6</v>
      </c>
      <c r="N136" s="21">
        <v>0</v>
      </c>
      <c r="O136" s="23">
        <f t="shared" si="25"/>
        <v>6</v>
      </c>
      <c r="P136" s="23"/>
      <c r="Q136" s="24">
        <f t="shared" si="27"/>
        <v>0</v>
      </c>
      <c r="R136" s="23">
        <f t="shared" si="26"/>
        <v>6</v>
      </c>
      <c r="S136" s="25">
        <v>6</v>
      </c>
      <c r="T136" s="26" t="s">
        <v>26</v>
      </c>
      <c r="U136" s="17" t="s">
        <v>27</v>
      </c>
    </row>
    <row r="137" spans="1:21" ht="30" x14ac:dyDescent="0.25">
      <c r="A137" s="63">
        <v>99</v>
      </c>
      <c r="B137" s="65" t="s">
        <v>268</v>
      </c>
      <c r="C137" s="20" t="s">
        <v>269</v>
      </c>
      <c r="D137" s="20">
        <v>675</v>
      </c>
      <c r="E137" s="20" t="s">
        <v>34</v>
      </c>
      <c r="F137" s="21">
        <v>262</v>
      </c>
      <c r="G137" s="21">
        <v>0</v>
      </c>
      <c r="H137" s="21">
        <f t="shared" si="23"/>
        <v>262</v>
      </c>
      <c r="I137" s="21">
        <f t="shared" si="24"/>
        <v>26.200000000000003</v>
      </c>
      <c r="J137" s="21"/>
      <c r="K137" s="47"/>
      <c r="L137" s="21">
        <v>55</v>
      </c>
      <c r="M137" s="22">
        <v>339</v>
      </c>
      <c r="N137" s="21">
        <v>0</v>
      </c>
      <c r="O137" s="23">
        <f t="shared" si="25"/>
        <v>394</v>
      </c>
      <c r="P137" s="23"/>
      <c r="Q137" s="24">
        <f t="shared" si="27"/>
        <v>0</v>
      </c>
      <c r="R137" s="23">
        <f t="shared" si="26"/>
        <v>420.2</v>
      </c>
      <c r="S137" s="25">
        <f>SUM(H137:N137)</f>
        <v>682.2</v>
      </c>
      <c r="T137" s="26" t="s">
        <v>26</v>
      </c>
      <c r="U137" s="17" t="s">
        <v>27</v>
      </c>
    </row>
    <row r="138" spans="1:21" ht="30" x14ac:dyDescent="0.25">
      <c r="A138" s="63"/>
      <c r="B138" s="65"/>
      <c r="C138" s="20" t="s">
        <v>270</v>
      </c>
      <c r="D138" s="20">
        <v>356</v>
      </c>
      <c r="E138" s="20" t="s">
        <v>34</v>
      </c>
      <c r="F138" s="21">
        <v>146</v>
      </c>
      <c r="G138" s="21">
        <v>203</v>
      </c>
      <c r="H138" s="21">
        <f t="shared" si="23"/>
        <v>349</v>
      </c>
      <c r="I138" s="21">
        <f t="shared" si="24"/>
        <v>34.9</v>
      </c>
      <c r="J138" s="21"/>
      <c r="K138" s="47"/>
      <c r="L138" s="21">
        <v>7</v>
      </c>
      <c r="M138" s="22">
        <v>0</v>
      </c>
      <c r="N138" s="21">
        <v>0</v>
      </c>
      <c r="O138" s="23">
        <f t="shared" si="25"/>
        <v>7</v>
      </c>
      <c r="P138" s="23"/>
      <c r="Q138" s="24">
        <f t="shared" si="27"/>
        <v>0</v>
      </c>
      <c r="R138" s="23">
        <f t="shared" si="26"/>
        <v>41.9</v>
      </c>
      <c r="S138" s="25">
        <v>356</v>
      </c>
      <c r="T138" s="26" t="s">
        <v>26</v>
      </c>
      <c r="U138" s="17" t="s">
        <v>27</v>
      </c>
    </row>
    <row r="139" spans="1:21" ht="30" x14ac:dyDescent="0.25">
      <c r="A139" s="63">
        <v>100</v>
      </c>
      <c r="B139" s="65" t="s">
        <v>271</v>
      </c>
      <c r="C139" s="20" t="s">
        <v>272</v>
      </c>
      <c r="D139" s="20">
        <v>1242</v>
      </c>
      <c r="E139" s="20" t="s">
        <v>30</v>
      </c>
      <c r="F139" s="21">
        <v>634</v>
      </c>
      <c r="G139" s="21">
        <v>0</v>
      </c>
      <c r="H139" s="21">
        <f t="shared" si="23"/>
        <v>634</v>
      </c>
      <c r="I139" s="21">
        <f t="shared" si="24"/>
        <v>63.400000000000006</v>
      </c>
      <c r="J139" s="21"/>
      <c r="K139" s="47"/>
      <c r="L139" s="21">
        <v>55</v>
      </c>
      <c r="M139" s="22">
        <v>418</v>
      </c>
      <c r="N139" s="21">
        <v>0</v>
      </c>
      <c r="O139" s="23">
        <f t="shared" si="25"/>
        <v>473</v>
      </c>
      <c r="P139" s="23"/>
      <c r="Q139" s="24">
        <f t="shared" si="27"/>
        <v>0</v>
      </c>
      <c r="R139" s="23">
        <f t="shared" si="26"/>
        <v>536.4</v>
      </c>
      <c r="S139" s="25">
        <f t="shared" ref="S139:S150" si="28">SUM(H139:N139)</f>
        <v>1170.4000000000001</v>
      </c>
      <c r="T139" s="26" t="s">
        <v>26</v>
      </c>
      <c r="U139" s="17" t="s">
        <v>27</v>
      </c>
    </row>
    <row r="140" spans="1:21" ht="30" x14ac:dyDescent="0.25">
      <c r="A140" s="63"/>
      <c r="B140" s="65"/>
      <c r="C140" s="20" t="s">
        <v>273</v>
      </c>
      <c r="D140" s="20">
        <v>5792</v>
      </c>
      <c r="E140" s="20" t="s">
        <v>34</v>
      </c>
      <c r="F140" s="21">
        <v>2271</v>
      </c>
      <c r="G140" s="21">
        <v>0</v>
      </c>
      <c r="H140" s="21">
        <f t="shared" si="23"/>
        <v>2271</v>
      </c>
      <c r="I140" s="21">
        <f t="shared" si="24"/>
        <v>227.10000000000002</v>
      </c>
      <c r="J140" s="21"/>
      <c r="K140" s="47"/>
      <c r="L140" s="21">
        <v>228</v>
      </c>
      <c r="M140" s="22">
        <v>549</v>
      </c>
      <c r="N140" s="21">
        <v>0</v>
      </c>
      <c r="O140" s="23">
        <f t="shared" si="25"/>
        <v>777</v>
      </c>
      <c r="P140" s="23"/>
      <c r="Q140" s="24">
        <f t="shared" si="27"/>
        <v>0</v>
      </c>
      <c r="R140" s="23">
        <f t="shared" si="26"/>
        <v>1004.1</v>
      </c>
      <c r="S140" s="25">
        <f t="shared" si="28"/>
        <v>3275.1</v>
      </c>
      <c r="T140" s="26" t="s">
        <v>26</v>
      </c>
      <c r="U140" s="17" t="s">
        <v>27</v>
      </c>
    </row>
    <row r="141" spans="1:21" ht="30" x14ac:dyDescent="0.25">
      <c r="A141" s="18">
        <v>101</v>
      </c>
      <c r="B141" s="19" t="s">
        <v>274</v>
      </c>
      <c r="C141" s="20" t="s">
        <v>275</v>
      </c>
      <c r="D141" s="20">
        <v>1662</v>
      </c>
      <c r="E141" s="20" t="s">
        <v>34</v>
      </c>
      <c r="F141" s="21">
        <v>737</v>
      </c>
      <c r="G141" s="21">
        <v>265</v>
      </c>
      <c r="H141" s="21">
        <f t="shared" si="23"/>
        <v>1002</v>
      </c>
      <c r="I141" s="21">
        <f t="shared" si="24"/>
        <v>100.2</v>
      </c>
      <c r="J141" s="21"/>
      <c r="K141" s="47"/>
      <c r="L141" s="21">
        <v>357</v>
      </c>
      <c r="M141" s="22">
        <v>258</v>
      </c>
      <c r="N141" s="21">
        <v>0</v>
      </c>
      <c r="O141" s="23">
        <f t="shared" si="25"/>
        <v>615</v>
      </c>
      <c r="P141" s="23"/>
      <c r="Q141" s="24">
        <f t="shared" si="27"/>
        <v>0</v>
      </c>
      <c r="R141" s="23">
        <f t="shared" si="26"/>
        <v>715.2</v>
      </c>
      <c r="S141" s="25">
        <f t="shared" si="28"/>
        <v>1717.2</v>
      </c>
      <c r="T141" s="26" t="s">
        <v>26</v>
      </c>
      <c r="U141" s="17" t="s">
        <v>27</v>
      </c>
    </row>
    <row r="142" spans="1:21" x14ac:dyDescent="0.25">
      <c r="A142" s="18">
        <v>102</v>
      </c>
      <c r="B142" s="29" t="s">
        <v>276</v>
      </c>
      <c r="C142" s="20" t="s">
        <v>277</v>
      </c>
      <c r="D142" s="37">
        <v>1749</v>
      </c>
      <c r="E142" s="28" t="s">
        <v>30</v>
      </c>
      <c r="F142" s="22">
        <v>102</v>
      </c>
      <c r="G142" s="22">
        <v>1254</v>
      </c>
      <c r="H142" s="21">
        <f t="shared" si="23"/>
        <v>1356</v>
      </c>
      <c r="I142" s="21">
        <f t="shared" si="24"/>
        <v>135.6</v>
      </c>
      <c r="J142" s="21"/>
      <c r="K142" s="47"/>
      <c r="L142" s="22">
        <v>10</v>
      </c>
      <c r="M142" s="22">
        <v>220</v>
      </c>
      <c r="N142" s="22">
        <v>37</v>
      </c>
      <c r="O142" s="23">
        <f t="shared" si="25"/>
        <v>267</v>
      </c>
      <c r="P142" s="23"/>
      <c r="Q142" s="24">
        <f t="shared" si="27"/>
        <v>0</v>
      </c>
      <c r="R142" s="23">
        <f t="shared" si="26"/>
        <v>402.6</v>
      </c>
      <c r="S142" s="25">
        <f t="shared" si="28"/>
        <v>1758.6</v>
      </c>
      <c r="T142" s="26" t="s">
        <v>60</v>
      </c>
      <c r="U142" s="17" t="s">
        <v>27</v>
      </c>
    </row>
    <row r="143" spans="1:21" ht="30" x14ac:dyDescent="0.25">
      <c r="A143" s="18">
        <v>103</v>
      </c>
      <c r="B143" s="29" t="s">
        <v>278</v>
      </c>
      <c r="C143" s="20" t="s">
        <v>279</v>
      </c>
      <c r="D143" s="37">
        <v>1090</v>
      </c>
      <c r="E143" s="28" t="s">
        <v>30</v>
      </c>
      <c r="F143" s="22">
        <v>320</v>
      </c>
      <c r="G143" s="22">
        <v>471</v>
      </c>
      <c r="H143" s="21">
        <f t="shared" si="23"/>
        <v>791</v>
      </c>
      <c r="I143" s="21">
        <f t="shared" si="24"/>
        <v>79.100000000000009</v>
      </c>
      <c r="J143" s="21"/>
      <c r="K143" s="47"/>
      <c r="L143" s="22">
        <v>13</v>
      </c>
      <c r="M143" s="22">
        <v>36</v>
      </c>
      <c r="N143" s="22">
        <v>67</v>
      </c>
      <c r="O143" s="23">
        <f t="shared" si="25"/>
        <v>116</v>
      </c>
      <c r="P143" s="23"/>
      <c r="Q143" s="24">
        <f t="shared" si="27"/>
        <v>0</v>
      </c>
      <c r="R143" s="23">
        <f t="shared" si="26"/>
        <v>195.10000000000002</v>
      </c>
      <c r="S143" s="25">
        <f t="shared" si="28"/>
        <v>986.1</v>
      </c>
      <c r="T143" s="26" t="s">
        <v>60</v>
      </c>
      <c r="U143" s="17" t="s">
        <v>27</v>
      </c>
    </row>
    <row r="144" spans="1:21" ht="30" x14ac:dyDescent="0.25">
      <c r="A144" s="18">
        <v>104</v>
      </c>
      <c r="B144" s="29" t="s">
        <v>280</v>
      </c>
      <c r="C144" s="20" t="s">
        <v>281</v>
      </c>
      <c r="D144" s="20">
        <v>956</v>
      </c>
      <c r="E144" s="28" t="s">
        <v>25</v>
      </c>
      <c r="F144" s="22">
        <v>663</v>
      </c>
      <c r="G144" s="22">
        <v>96</v>
      </c>
      <c r="H144" s="21">
        <f t="shared" si="23"/>
        <v>759</v>
      </c>
      <c r="I144" s="21">
        <f t="shared" si="24"/>
        <v>75.900000000000006</v>
      </c>
      <c r="J144" s="21"/>
      <c r="K144" s="47"/>
      <c r="L144" s="22">
        <v>10</v>
      </c>
      <c r="M144" s="22">
        <v>0</v>
      </c>
      <c r="N144" s="22">
        <v>75</v>
      </c>
      <c r="O144" s="23">
        <f t="shared" si="25"/>
        <v>85</v>
      </c>
      <c r="P144" s="23"/>
      <c r="Q144" s="24">
        <f t="shared" si="27"/>
        <v>0</v>
      </c>
      <c r="R144" s="23">
        <f t="shared" si="26"/>
        <v>160.9</v>
      </c>
      <c r="S144" s="25">
        <f t="shared" si="28"/>
        <v>919.9</v>
      </c>
      <c r="T144" s="26" t="s">
        <v>60</v>
      </c>
      <c r="U144" s="17" t="s">
        <v>27</v>
      </c>
    </row>
    <row r="145" spans="1:21" ht="30" x14ac:dyDescent="0.25">
      <c r="A145" s="18">
        <v>105</v>
      </c>
      <c r="B145" s="29" t="s">
        <v>282</v>
      </c>
      <c r="C145" s="20" t="s">
        <v>283</v>
      </c>
      <c r="D145" s="20">
        <v>1533</v>
      </c>
      <c r="E145" s="28" t="s">
        <v>30</v>
      </c>
      <c r="F145" s="22">
        <v>793</v>
      </c>
      <c r="G145" s="22">
        <v>53</v>
      </c>
      <c r="H145" s="21">
        <f t="shared" si="23"/>
        <v>846</v>
      </c>
      <c r="I145" s="21">
        <f t="shared" si="24"/>
        <v>84.600000000000009</v>
      </c>
      <c r="J145" s="21"/>
      <c r="K145" s="47"/>
      <c r="L145" s="22">
        <v>37</v>
      </c>
      <c r="M145" s="22">
        <v>131</v>
      </c>
      <c r="N145" s="22">
        <v>80</v>
      </c>
      <c r="O145" s="23">
        <f t="shared" si="25"/>
        <v>248</v>
      </c>
      <c r="P145" s="23"/>
      <c r="Q145" s="24">
        <f t="shared" si="27"/>
        <v>0</v>
      </c>
      <c r="R145" s="23">
        <f t="shared" si="26"/>
        <v>332.6</v>
      </c>
      <c r="S145" s="25">
        <f t="shared" si="28"/>
        <v>1178.5999999999999</v>
      </c>
      <c r="T145" s="26" t="s">
        <v>60</v>
      </c>
      <c r="U145" s="17" t="s">
        <v>27</v>
      </c>
    </row>
    <row r="146" spans="1:21" ht="30" x14ac:dyDescent="0.25">
      <c r="A146" s="18">
        <v>106</v>
      </c>
      <c r="B146" s="29" t="s">
        <v>284</v>
      </c>
      <c r="C146" s="20" t="s">
        <v>285</v>
      </c>
      <c r="D146" s="20">
        <v>568</v>
      </c>
      <c r="E146" s="28" t="s">
        <v>30</v>
      </c>
      <c r="F146" s="22">
        <v>300</v>
      </c>
      <c r="G146" s="22">
        <v>24</v>
      </c>
      <c r="H146" s="21">
        <f t="shared" si="23"/>
        <v>324</v>
      </c>
      <c r="I146" s="21">
        <f t="shared" si="24"/>
        <v>32.4</v>
      </c>
      <c r="J146" s="21"/>
      <c r="K146" s="47"/>
      <c r="L146" s="22">
        <v>17</v>
      </c>
      <c r="M146" s="22">
        <v>34</v>
      </c>
      <c r="N146" s="22">
        <v>27</v>
      </c>
      <c r="O146" s="23">
        <f t="shared" si="25"/>
        <v>78</v>
      </c>
      <c r="P146" s="23"/>
      <c r="Q146" s="24">
        <f t="shared" si="27"/>
        <v>0</v>
      </c>
      <c r="R146" s="23">
        <f t="shared" si="26"/>
        <v>110.4</v>
      </c>
      <c r="S146" s="25">
        <f t="shared" si="28"/>
        <v>434.4</v>
      </c>
      <c r="T146" s="26" t="s">
        <v>60</v>
      </c>
      <c r="U146" s="17" t="s">
        <v>27</v>
      </c>
    </row>
    <row r="147" spans="1:21" ht="30" x14ac:dyDescent="0.25">
      <c r="A147" s="18">
        <v>107</v>
      </c>
      <c r="B147" s="19" t="s">
        <v>286</v>
      </c>
      <c r="C147" s="20" t="s">
        <v>287</v>
      </c>
      <c r="D147" s="20">
        <v>1411</v>
      </c>
      <c r="E147" s="20" t="s">
        <v>34</v>
      </c>
      <c r="F147" s="21">
        <v>338</v>
      </c>
      <c r="G147" s="21">
        <v>437</v>
      </c>
      <c r="H147" s="21">
        <f t="shared" si="23"/>
        <v>775</v>
      </c>
      <c r="I147" s="21">
        <f t="shared" si="24"/>
        <v>77.5</v>
      </c>
      <c r="J147" s="21"/>
      <c r="K147" s="47"/>
      <c r="L147" s="21">
        <v>198</v>
      </c>
      <c r="M147" s="22">
        <v>438</v>
      </c>
      <c r="N147" s="21">
        <v>0</v>
      </c>
      <c r="O147" s="23">
        <f t="shared" si="25"/>
        <v>636</v>
      </c>
      <c r="P147" s="23"/>
      <c r="Q147" s="24">
        <f t="shared" si="27"/>
        <v>0</v>
      </c>
      <c r="R147" s="23">
        <f t="shared" si="26"/>
        <v>713.5</v>
      </c>
      <c r="S147" s="25">
        <f t="shared" si="28"/>
        <v>1488.5</v>
      </c>
      <c r="T147" s="26" t="s">
        <v>26</v>
      </c>
      <c r="U147" s="17" t="s">
        <v>27</v>
      </c>
    </row>
    <row r="148" spans="1:21" ht="30" x14ac:dyDescent="0.25">
      <c r="A148" s="18">
        <v>108</v>
      </c>
      <c r="B148" s="19" t="s">
        <v>288</v>
      </c>
      <c r="C148" s="20" t="s">
        <v>289</v>
      </c>
      <c r="D148" s="20">
        <v>1335</v>
      </c>
      <c r="E148" s="20" t="s">
        <v>34</v>
      </c>
      <c r="F148" s="21">
        <v>364</v>
      </c>
      <c r="G148" s="21">
        <v>178</v>
      </c>
      <c r="H148" s="21">
        <f t="shared" si="23"/>
        <v>542</v>
      </c>
      <c r="I148" s="21">
        <f t="shared" si="24"/>
        <v>54.2</v>
      </c>
      <c r="J148" s="21"/>
      <c r="K148" s="47"/>
      <c r="L148" s="21">
        <v>181</v>
      </c>
      <c r="M148" s="22">
        <v>597</v>
      </c>
      <c r="N148" s="21">
        <v>0</v>
      </c>
      <c r="O148" s="23">
        <f t="shared" si="25"/>
        <v>778</v>
      </c>
      <c r="P148" s="23"/>
      <c r="Q148" s="24">
        <f t="shared" si="27"/>
        <v>0</v>
      </c>
      <c r="R148" s="23">
        <f t="shared" si="26"/>
        <v>832.2</v>
      </c>
      <c r="S148" s="25">
        <f t="shared" si="28"/>
        <v>1374.2</v>
      </c>
      <c r="T148" s="26" t="s">
        <v>26</v>
      </c>
      <c r="U148" s="17" t="s">
        <v>27</v>
      </c>
    </row>
    <row r="149" spans="1:21" ht="30" x14ac:dyDescent="0.25">
      <c r="A149" s="63">
        <v>109</v>
      </c>
      <c r="B149" s="65" t="s">
        <v>290</v>
      </c>
      <c r="C149" s="20" t="s">
        <v>291</v>
      </c>
      <c r="D149" s="20">
        <v>1793</v>
      </c>
      <c r="E149" s="20" t="s">
        <v>34</v>
      </c>
      <c r="F149" s="21">
        <v>1615</v>
      </c>
      <c r="G149" s="21">
        <v>0</v>
      </c>
      <c r="H149" s="21">
        <f t="shared" si="23"/>
        <v>1615</v>
      </c>
      <c r="I149" s="21">
        <f t="shared" si="24"/>
        <v>161.5</v>
      </c>
      <c r="J149" s="21"/>
      <c r="K149" s="47"/>
      <c r="L149" s="21">
        <v>178</v>
      </c>
      <c r="M149" s="22">
        <v>0</v>
      </c>
      <c r="N149" s="21">
        <v>0</v>
      </c>
      <c r="O149" s="23">
        <f t="shared" si="25"/>
        <v>178</v>
      </c>
      <c r="P149" s="23"/>
      <c r="Q149" s="24">
        <f t="shared" si="27"/>
        <v>0</v>
      </c>
      <c r="R149" s="23">
        <f t="shared" si="26"/>
        <v>339.5</v>
      </c>
      <c r="S149" s="25">
        <f t="shared" si="28"/>
        <v>1954.5</v>
      </c>
      <c r="T149" s="26" t="s">
        <v>26</v>
      </c>
      <c r="U149" s="17" t="s">
        <v>27</v>
      </c>
    </row>
    <row r="150" spans="1:21" x14ac:dyDescent="0.25">
      <c r="A150" s="63"/>
      <c r="B150" s="65"/>
      <c r="C150" s="20" t="s">
        <v>292</v>
      </c>
      <c r="D150" s="20">
        <v>669</v>
      </c>
      <c r="E150" s="20" t="s">
        <v>34</v>
      </c>
      <c r="F150" s="21">
        <v>571</v>
      </c>
      <c r="G150" s="21">
        <v>0</v>
      </c>
      <c r="H150" s="21">
        <f t="shared" si="23"/>
        <v>571</v>
      </c>
      <c r="I150" s="21">
        <f t="shared" si="24"/>
        <v>57.1</v>
      </c>
      <c r="J150" s="21"/>
      <c r="K150" s="47"/>
      <c r="L150" s="21">
        <v>0</v>
      </c>
      <c r="M150" s="22">
        <v>98</v>
      </c>
      <c r="N150" s="21">
        <v>0</v>
      </c>
      <c r="O150" s="23">
        <f t="shared" si="25"/>
        <v>98</v>
      </c>
      <c r="P150" s="23"/>
      <c r="Q150" s="24">
        <f t="shared" si="27"/>
        <v>0</v>
      </c>
      <c r="R150" s="23">
        <f t="shared" si="26"/>
        <v>155.1</v>
      </c>
      <c r="S150" s="25">
        <f t="shared" si="28"/>
        <v>726.1</v>
      </c>
      <c r="T150" s="26" t="s">
        <v>26</v>
      </c>
      <c r="U150" s="17" t="s">
        <v>27</v>
      </c>
    </row>
    <row r="151" spans="1:21" ht="30" x14ac:dyDescent="0.25">
      <c r="A151" s="63">
        <v>110</v>
      </c>
      <c r="B151" s="65" t="s">
        <v>293</v>
      </c>
      <c r="C151" s="20" t="s">
        <v>294</v>
      </c>
      <c r="D151" s="20">
        <v>1827</v>
      </c>
      <c r="E151" s="20" t="s">
        <v>25</v>
      </c>
      <c r="F151" s="21">
        <v>0</v>
      </c>
      <c r="G151" s="21">
        <v>0</v>
      </c>
      <c r="H151" s="21">
        <f t="shared" si="23"/>
        <v>0</v>
      </c>
      <c r="I151" s="21">
        <f t="shared" si="24"/>
        <v>0</v>
      </c>
      <c r="J151" s="21"/>
      <c r="K151" s="47"/>
      <c r="L151" s="21">
        <v>0</v>
      </c>
      <c r="M151" s="22">
        <v>1827</v>
      </c>
      <c r="N151" s="21">
        <v>0</v>
      </c>
      <c r="O151" s="23">
        <f t="shared" si="25"/>
        <v>1827</v>
      </c>
      <c r="P151" s="23"/>
      <c r="Q151" s="24">
        <f t="shared" si="27"/>
        <v>0</v>
      </c>
      <c r="R151" s="23">
        <f t="shared" si="26"/>
        <v>1827</v>
      </c>
      <c r="S151" s="25">
        <v>1827</v>
      </c>
      <c r="T151" s="26" t="s">
        <v>26</v>
      </c>
      <c r="U151" s="17" t="s">
        <v>27</v>
      </c>
    </row>
    <row r="152" spans="1:21" ht="30" x14ac:dyDescent="0.25">
      <c r="A152" s="63"/>
      <c r="B152" s="65"/>
      <c r="C152" s="20" t="s">
        <v>295</v>
      </c>
      <c r="D152" s="20">
        <v>5686</v>
      </c>
      <c r="E152" s="20" t="s">
        <v>34</v>
      </c>
      <c r="F152" s="21">
        <v>4898</v>
      </c>
      <c r="G152" s="21">
        <v>0</v>
      </c>
      <c r="H152" s="21">
        <f t="shared" si="23"/>
        <v>4898</v>
      </c>
      <c r="I152" s="21">
        <f t="shared" si="24"/>
        <v>489.8</v>
      </c>
      <c r="J152" s="21"/>
      <c r="K152" s="47"/>
      <c r="L152" s="21">
        <v>788</v>
      </c>
      <c r="M152" s="22">
        <v>0</v>
      </c>
      <c r="N152" s="21">
        <v>0</v>
      </c>
      <c r="O152" s="23">
        <f t="shared" si="25"/>
        <v>788</v>
      </c>
      <c r="P152" s="23"/>
      <c r="Q152" s="24">
        <f t="shared" si="27"/>
        <v>0</v>
      </c>
      <c r="R152" s="23">
        <f t="shared" si="26"/>
        <v>1277.8</v>
      </c>
      <c r="S152" s="25">
        <f>SUM(H152:N152)</f>
        <v>6175.8</v>
      </c>
      <c r="T152" s="26" t="s">
        <v>26</v>
      </c>
      <c r="U152" s="17" t="s">
        <v>27</v>
      </c>
    </row>
    <row r="153" spans="1:21" ht="30" x14ac:dyDescent="0.25">
      <c r="A153" s="18">
        <v>111</v>
      </c>
      <c r="B153" s="29" t="s">
        <v>296</v>
      </c>
      <c r="C153" s="20" t="s">
        <v>297</v>
      </c>
      <c r="D153" s="20">
        <v>2580</v>
      </c>
      <c r="E153" s="28" t="s">
        <v>30</v>
      </c>
      <c r="F153" s="22">
        <v>1007</v>
      </c>
      <c r="G153" s="22">
        <v>290</v>
      </c>
      <c r="H153" s="21">
        <f t="shared" si="23"/>
        <v>1297</v>
      </c>
      <c r="I153" s="21">
        <f t="shared" si="24"/>
        <v>129.70000000000002</v>
      </c>
      <c r="J153" s="21"/>
      <c r="K153" s="47"/>
      <c r="L153" s="22">
        <v>53</v>
      </c>
      <c r="M153" s="22">
        <v>677</v>
      </c>
      <c r="N153" s="22">
        <v>0</v>
      </c>
      <c r="O153" s="23">
        <f t="shared" si="25"/>
        <v>730</v>
      </c>
      <c r="P153" s="23"/>
      <c r="Q153" s="24">
        <f t="shared" si="27"/>
        <v>0</v>
      </c>
      <c r="R153" s="23">
        <f t="shared" si="26"/>
        <v>859.7</v>
      </c>
      <c r="S153" s="25">
        <f>SUM(H153:N153)</f>
        <v>2156.6999999999998</v>
      </c>
      <c r="T153" s="26" t="s">
        <v>60</v>
      </c>
      <c r="U153" s="17" t="s">
        <v>27</v>
      </c>
    </row>
    <row r="154" spans="1:21" ht="30" x14ac:dyDescent="0.25">
      <c r="A154" s="18">
        <v>112</v>
      </c>
      <c r="B154" s="29" t="s">
        <v>298</v>
      </c>
      <c r="C154" s="20" t="s">
        <v>299</v>
      </c>
      <c r="D154" s="20">
        <v>7495</v>
      </c>
      <c r="E154" s="28" t="s">
        <v>30</v>
      </c>
      <c r="F154" s="22">
        <v>4037</v>
      </c>
      <c r="G154" s="22">
        <v>0</v>
      </c>
      <c r="H154" s="21">
        <f t="shared" si="23"/>
        <v>4037</v>
      </c>
      <c r="I154" s="21">
        <f t="shared" si="24"/>
        <v>403.70000000000005</v>
      </c>
      <c r="J154" s="21"/>
      <c r="K154" s="47"/>
      <c r="L154" s="22">
        <v>558</v>
      </c>
      <c r="M154" s="22">
        <v>1050</v>
      </c>
      <c r="N154" s="22">
        <v>400</v>
      </c>
      <c r="O154" s="23">
        <f t="shared" si="25"/>
        <v>2008</v>
      </c>
      <c r="P154" s="23"/>
      <c r="Q154" s="24">
        <f t="shared" si="27"/>
        <v>0</v>
      </c>
      <c r="R154" s="23">
        <f t="shared" si="26"/>
        <v>2411.6999999999998</v>
      </c>
      <c r="S154" s="25">
        <f>SUM(H154:N154)</f>
        <v>6448.7</v>
      </c>
      <c r="T154" s="26" t="s">
        <v>60</v>
      </c>
      <c r="U154" s="17" t="s">
        <v>27</v>
      </c>
    </row>
    <row r="155" spans="1:21" ht="30" x14ac:dyDescent="0.25">
      <c r="A155" s="63">
        <v>113</v>
      </c>
      <c r="B155" s="64" t="s">
        <v>300</v>
      </c>
      <c r="C155" s="20" t="s">
        <v>301</v>
      </c>
      <c r="D155" s="20">
        <v>2977</v>
      </c>
      <c r="E155" s="28" t="s">
        <v>34</v>
      </c>
      <c r="F155" s="22">
        <v>991</v>
      </c>
      <c r="G155" s="22">
        <v>0</v>
      </c>
      <c r="H155" s="21">
        <f t="shared" si="23"/>
        <v>991</v>
      </c>
      <c r="I155" s="21">
        <f t="shared" si="24"/>
        <v>99.100000000000009</v>
      </c>
      <c r="J155" s="21"/>
      <c r="K155" s="47"/>
      <c r="L155" s="22">
        <v>320</v>
      </c>
      <c r="M155" s="22">
        <v>507</v>
      </c>
      <c r="N155" s="22">
        <v>84</v>
      </c>
      <c r="O155" s="23">
        <f t="shared" si="25"/>
        <v>911</v>
      </c>
      <c r="P155" s="23"/>
      <c r="Q155" s="24">
        <f t="shared" si="27"/>
        <v>0</v>
      </c>
      <c r="R155" s="23">
        <f t="shared" si="26"/>
        <v>1010.1</v>
      </c>
      <c r="S155" s="25">
        <f>SUM(H155:N155)</f>
        <v>2001.1</v>
      </c>
      <c r="T155" s="26" t="s">
        <v>60</v>
      </c>
      <c r="U155" s="17" t="s">
        <v>27</v>
      </c>
    </row>
    <row r="156" spans="1:21" ht="30" x14ac:dyDescent="0.25">
      <c r="A156" s="63"/>
      <c r="B156" s="64"/>
      <c r="C156" s="20" t="s">
        <v>302</v>
      </c>
      <c r="D156" s="20">
        <v>673</v>
      </c>
      <c r="E156" s="28" t="s">
        <v>34</v>
      </c>
      <c r="F156" s="22">
        <v>673</v>
      </c>
      <c r="G156" s="22">
        <v>0</v>
      </c>
      <c r="H156" s="21">
        <f t="shared" si="23"/>
        <v>673</v>
      </c>
      <c r="I156" s="21">
        <f t="shared" si="24"/>
        <v>67.3</v>
      </c>
      <c r="J156" s="21"/>
      <c r="K156" s="47"/>
      <c r="L156" s="22">
        <v>0</v>
      </c>
      <c r="M156" s="22">
        <v>0</v>
      </c>
      <c r="N156" s="22">
        <v>22</v>
      </c>
      <c r="O156" s="23">
        <f t="shared" si="25"/>
        <v>22</v>
      </c>
      <c r="P156" s="23"/>
      <c r="Q156" s="24">
        <f t="shared" si="27"/>
        <v>0</v>
      </c>
      <c r="R156" s="23">
        <f t="shared" si="26"/>
        <v>89.3</v>
      </c>
      <c r="S156" s="25">
        <v>695</v>
      </c>
      <c r="T156" s="26" t="s">
        <v>60</v>
      </c>
      <c r="U156" s="17" t="s">
        <v>27</v>
      </c>
    </row>
    <row r="157" spans="1:21" ht="30" x14ac:dyDescent="0.25">
      <c r="A157" s="63">
        <v>114</v>
      </c>
      <c r="B157" s="64" t="s">
        <v>303</v>
      </c>
      <c r="C157" s="20" t="s">
        <v>304</v>
      </c>
      <c r="D157" s="20">
        <v>5322</v>
      </c>
      <c r="E157" s="28" t="s">
        <v>30</v>
      </c>
      <c r="F157" s="22">
        <v>412</v>
      </c>
      <c r="G157" s="22">
        <v>0</v>
      </c>
      <c r="H157" s="21">
        <f t="shared" ref="H157:H188" si="29">SUM(F157:G157)</f>
        <v>412</v>
      </c>
      <c r="I157" s="21">
        <f t="shared" si="24"/>
        <v>41.2</v>
      </c>
      <c r="J157" s="21"/>
      <c r="K157" s="47"/>
      <c r="L157" s="22">
        <v>159</v>
      </c>
      <c r="M157" s="22">
        <v>1772</v>
      </c>
      <c r="N157" s="22">
        <v>0</v>
      </c>
      <c r="O157" s="23">
        <f t="shared" si="25"/>
        <v>1931</v>
      </c>
      <c r="P157" s="23"/>
      <c r="Q157" s="24">
        <f t="shared" si="27"/>
        <v>0</v>
      </c>
      <c r="R157" s="23">
        <f t="shared" si="26"/>
        <v>1972.2</v>
      </c>
      <c r="S157" s="25">
        <f>SUM(H157:N157)</f>
        <v>2384.1999999999998</v>
      </c>
      <c r="T157" s="26" t="s">
        <v>60</v>
      </c>
      <c r="U157" s="17" t="s">
        <v>27</v>
      </c>
    </row>
    <row r="158" spans="1:21" ht="30" x14ac:dyDescent="0.25">
      <c r="A158" s="63"/>
      <c r="B158" s="64"/>
      <c r="C158" s="20" t="s">
        <v>305</v>
      </c>
      <c r="D158" s="20">
        <v>2428</v>
      </c>
      <c r="E158" s="28" t="s">
        <v>34</v>
      </c>
      <c r="F158" s="22">
        <v>652</v>
      </c>
      <c r="G158" s="22">
        <v>0</v>
      </c>
      <c r="H158" s="21">
        <f t="shared" si="29"/>
        <v>652</v>
      </c>
      <c r="I158" s="21">
        <f t="shared" si="24"/>
        <v>65.2</v>
      </c>
      <c r="J158" s="21"/>
      <c r="K158" s="47"/>
      <c r="L158" s="22">
        <v>361</v>
      </c>
      <c r="M158" s="22">
        <v>508</v>
      </c>
      <c r="N158" s="22">
        <v>200</v>
      </c>
      <c r="O158" s="23">
        <f t="shared" si="25"/>
        <v>1069</v>
      </c>
      <c r="P158" s="23"/>
      <c r="Q158" s="24">
        <f t="shared" si="27"/>
        <v>0</v>
      </c>
      <c r="R158" s="23">
        <f t="shared" si="26"/>
        <v>1134.2</v>
      </c>
      <c r="S158" s="25">
        <f>SUM(H158:N158)</f>
        <v>1786.2</v>
      </c>
      <c r="T158" s="26" t="s">
        <v>60</v>
      </c>
      <c r="U158" s="17" t="s">
        <v>27</v>
      </c>
    </row>
    <row r="159" spans="1:21" ht="30" x14ac:dyDescent="0.25">
      <c r="A159" s="63"/>
      <c r="B159" s="64"/>
      <c r="C159" s="20" t="s">
        <v>306</v>
      </c>
      <c r="D159" s="20">
        <v>655</v>
      </c>
      <c r="E159" s="28" t="s">
        <v>34</v>
      </c>
      <c r="F159" s="22">
        <v>158</v>
      </c>
      <c r="G159" s="22">
        <v>0</v>
      </c>
      <c r="H159" s="21">
        <f t="shared" si="29"/>
        <v>158</v>
      </c>
      <c r="I159" s="21">
        <f t="shared" si="24"/>
        <v>15.8</v>
      </c>
      <c r="J159" s="21"/>
      <c r="K159" s="47"/>
      <c r="L159" s="22">
        <v>42</v>
      </c>
      <c r="M159" s="22">
        <v>160</v>
      </c>
      <c r="N159" s="22">
        <v>40</v>
      </c>
      <c r="O159" s="23">
        <f t="shared" si="25"/>
        <v>242</v>
      </c>
      <c r="P159" s="23"/>
      <c r="Q159" s="24">
        <f t="shared" si="27"/>
        <v>0</v>
      </c>
      <c r="R159" s="23">
        <f t="shared" si="26"/>
        <v>257.8</v>
      </c>
      <c r="S159" s="25">
        <f>SUM(H159:N159)</f>
        <v>415.8</v>
      </c>
      <c r="T159" s="26" t="s">
        <v>60</v>
      </c>
      <c r="U159" s="17" t="s">
        <v>27</v>
      </c>
    </row>
    <row r="160" spans="1:21" ht="30" x14ac:dyDescent="0.25">
      <c r="A160" s="18">
        <v>115</v>
      </c>
      <c r="B160" s="29" t="s">
        <v>307</v>
      </c>
      <c r="C160" s="20" t="s">
        <v>308</v>
      </c>
      <c r="D160" s="20">
        <v>397</v>
      </c>
      <c r="E160" s="28" t="s">
        <v>30</v>
      </c>
      <c r="F160" s="22">
        <v>0</v>
      </c>
      <c r="G160" s="22">
        <v>11</v>
      </c>
      <c r="H160" s="21">
        <f t="shared" si="29"/>
        <v>11</v>
      </c>
      <c r="I160" s="21">
        <f t="shared" si="24"/>
        <v>1.1000000000000001</v>
      </c>
      <c r="J160" s="21"/>
      <c r="K160" s="47"/>
      <c r="L160" s="22">
        <v>21</v>
      </c>
      <c r="M160" s="22">
        <v>166</v>
      </c>
      <c r="N160" s="22">
        <v>0</v>
      </c>
      <c r="O160" s="23">
        <f t="shared" si="25"/>
        <v>187</v>
      </c>
      <c r="P160" s="23"/>
      <c r="Q160" s="24">
        <f t="shared" si="27"/>
        <v>0</v>
      </c>
      <c r="R160" s="23">
        <f t="shared" si="26"/>
        <v>188.1</v>
      </c>
      <c r="S160" s="25">
        <v>198</v>
      </c>
      <c r="T160" s="26" t="s">
        <v>60</v>
      </c>
      <c r="U160" s="17" t="s">
        <v>83</v>
      </c>
    </row>
    <row r="161" spans="1:21" ht="30" x14ac:dyDescent="0.25">
      <c r="A161" s="18">
        <v>116</v>
      </c>
      <c r="B161" s="29" t="s">
        <v>309</v>
      </c>
      <c r="C161" s="20" t="s">
        <v>310</v>
      </c>
      <c r="D161" s="20">
        <v>23131</v>
      </c>
      <c r="E161" s="28" t="s">
        <v>30</v>
      </c>
      <c r="F161" s="22">
        <v>609</v>
      </c>
      <c r="G161" s="22">
        <v>1629</v>
      </c>
      <c r="H161" s="21">
        <f t="shared" si="29"/>
        <v>2238</v>
      </c>
      <c r="I161" s="21">
        <f t="shared" si="24"/>
        <v>223.8</v>
      </c>
      <c r="J161" s="21"/>
      <c r="K161" s="47"/>
      <c r="L161" s="22">
        <v>29</v>
      </c>
      <c r="M161" s="22">
        <v>378</v>
      </c>
      <c r="N161" s="22">
        <v>0</v>
      </c>
      <c r="O161" s="23">
        <f t="shared" si="25"/>
        <v>407</v>
      </c>
      <c r="P161" s="23"/>
      <c r="Q161" s="24">
        <f t="shared" si="27"/>
        <v>0</v>
      </c>
      <c r="R161" s="23">
        <f t="shared" si="26"/>
        <v>630.79999999999995</v>
      </c>
      <c r="S161" s="25">
        <f t="shared" ref="S161:S169" si="30">SUM(H161:N161)</f>
        <v>2868.8</v>
      </c>
      <c r="T161" s="26" t="s">
        <v>60</v>
      </c>
      <c r="U161" s="17" t="s">
        <v>27</v>
      </c>
    </row>
    <row r="162" spans="1:21" x14ac:dyDescent="0.25">
      <c r="A162" s="18">
        <v>117</v>
      </c>
      <c r="B162" s="29" t="s">
        <v>311</v>
      </c>
      <c r="C162" s="20" t="s">
        <v>312</v>
      </c>
      <c r="D162" s="20">
        <v>429</v>
      </c>
      <c r="E162" s="28" t="s">
        <v>30</v>
      </c>
      <c r="F162" s="22">
        <v>143</v>
      </c>
      <c r="G162" s="22">
        <v>0</v>
      </c>
      <c r="H162" s="21">
        <f t="shared" si="29"/>
        <v>143</v>
      </c>
      <c r="I162" s="21">
        <f t="shared" si="24"/>
        <v>14.3</v>
      </c>
      <c r="J162" s="21"/>
      <c r="K162" s="47"/>
      <c r="L162" s="22">
        <v>21</v>
      </c>
      <c r="M162" s="22">
        <v>75</v>
      </c>
      <c r="N162" s="22">
        <v>152</v>
      </c>
      <c r="O162" s="23">
        <f t="shared" si="25"/>
        <v>248</v>
      </c>
      <c r="P162" s="23"/>
      <c r="Q162" s="24">
        <f t="shared" si="27"/>
        <v>0</v>
      </c>
      <c r="R162" s="23">
        <f t="shared" si="26"/>
        <v>262.3</v>
      </c>
      <c r="S162" s="25">
        <f t="shared" si="30"/>
        <v>405.3</v>
      </c>
      <c r="T162" s="26" t="s">
        <v>60</v>
      </c>
      <c r="U162" s="17" t="s">
        <v>27</v>
      </c>
    </row>
    <row r="163" spans="1:21" ht="30" x14ac:dyDescent="0.25">
      <c r="A163" s="18">
        <v>118</v>
      </c>
      <c r="B163" s="29" t="s">
        <v>313</v>
      </c>
      <c r="C163" s="20" t="s">
        <v>314</v>
      </c>
      <c r="D163" s="37">
        <v>1466</v>
      </c>
      <c r="E163" s="28" t="s">
        <v>34</v>
      </c>
      <c r="F163" s="22">
        <v>342</v>
      </c>
      <c r="G163" s="22">
        <v>10</v>
      </c>
      <c r="H163" s="21">
        <f t="shared" si="29"/>
        <v>352</v>
      </c>
      <c r="I163" s="21">
        <f t="shared" si="24"/>
        <v>35.200000000000003</v>
      </c>
      <c r="J163" s="21"/>
      <c r="K163" s="47"/>
      <c r="L163" s="22">
        <v>23</v>
      </c>
      <c r="M163" s="22">
        <v>552</v>
      </c>
      <c r="N163" s="22">
        <v>0</v>
      </c>
      <c r="O163" s="23">
        <f t="shared" si="25"/>
        <v>575</v>
      </c>
      <c r="P163" s="23"/>
      <c r="Q163" s="24">
        <f t="shared" si="27"/>
        <v>0</v>
      </c>
      <c r="R163" s="23">
        <f t="shared" si="26"/>
        <v>610.20000000000005</v>
      </c>
      <c r="S163" s="25">
        <f t="shared" si="30"/>
        <v>962.2</v>
      </c>
      <c r="T163" s="26" t="s">
        <v>60</v>
      </c>
      <c r="U163" s="17" t="s">
        <v>27</v>
      </c>
    </row>
    <row r="164" spans="1:21" ht="30" x14ac:dyDescent="0.25">
      <c r="A164" s="63">
        <v>119</v>
      </c>
      <c r="B164" s="64" t="s">
        <v>315</v>
      </c>
      <c r="C164" s="20" t="s">
        <v>316</v>
      </c>
      <c r="D164" s="37">
        <v>1494</v>
      </c>
      <c r="E164" s="28" t="s">
        <v>34</v>
      </c>
      <c r="F164" s="22">
        <v>768</v>
      </c>
      <c r="G164" s="22">
        <v>226</v>
      </c>
      <c r="H164" s="21">
        <f t="shared" si="29"/>
        <v>994</v>
      </c>
      <c r="I164" s="21">
        <f t="shared" ref="I164:I195" si="31">SUM(H164*0.1)</f>
        <v>99.4</v>
      </c>
      <c r="J164" s="21"/>
      <c r="K164" s="47"/>
      <c r="L164" s="22">
        <v>4</v>
      </c>
      <c r="M164" s="22">
        <v>166</v>
      </c>
      <c r="N164" s="22">
        <v>0</v>
      </c>
      <c r="O164" s="23">
        <f t="shared" ref="O164:O195" si="32">SUM(L164+M164+N164)</f>
        <v>170</v>
      </c>
      <c r="P164" s="23"/>
      <c r="Q164" s="24">
        <f t="shared" si="27"/>
        <v>0</v>
      </c>
      <c r="R164" s="23">
        <f t="shared" ref="R164:R196" si="33">SUM(I164+O164)</f>
        <v>269.39999999999998</v>
      </c>
      <c r="S164" s="25">
        <f t="shared" si="30"/>
        <v>1263.4000000000001</v>
      </c>
      <c r="T164" s="26" t="s">
        <v>60</v>
      </c>
      <c r="U164" s="17" t="s">
        <v>27</v>
      </c>
    </row>
    <row r="165" spans="1:21" ht="30" x14ac:dyDescent="0.25">
      <c r="A165" s="63"/>
      <c r="B165" s="64"/>
      <c r="C165" s="20" t="s">
        <v>317</v>
      </c>
      <c r="D165" s="37">
        <v>1536</v>
      </c>
      <c r="E165" s="28" t="s">
        <v>30</v>
      </c>
      <c r="F165" s="22">
        <v>0</v>
      </c>
      <c r="G165" s="22">
        <v>413</v>
      </c>
      <c r="H165" s="21">
        <f t="shared" si="29"/>
        <v>413</v>
      </c>
      <c r="I165" s="21">
        <f t="shared" si="31"/>
        <v>41.300000000000004</v>
      </c>
      <c r="J165" s="21"/>
      <c r="K165" s="47"/>
      <c r="L165" s="22">
        <v>0</v>
      </c>
      <c r="M165" s="22">
        <v>920</v>
      </c>
      <c r="N165" s="22">
        <v>0</v>
      </c>
      <c r="O165" s="23">
        <f t="shared" si="32"/>
        <v>920</v>
      </c>
      <c r="P165" s="23"/>
      <c r="Q165" s="24">
        <f t="shared" si="27"/>
        <v>0</v>
      </c>
      <c r="R165" s="23">
        <f t="shared" si="33"/>
        <v>961.3</v>
      </c>
      <c r="S165" s="25">
        <f t="shared" si="30"/>
        <v>1374.3</v>
      </c>
      <c r="T165" s="26" t="s">
        <v>60</v>
      </c>
      <c r="U165" s="17" t="s">
        <v>27</v>
      </c>
    </row>
    <row r="166" spans="1:21" ht="30" x14ac:dyDescent="0.25">
      <c r="A166" s="18">
        <v>120</v>
      </c>
      <c r="B166" s="29" t="s">
        <v>318</v>
      </c>
      <c r="C166" s="20" t="s">
        <v>319</v>
      </c>
      <c r="D166" s="20">
        <v>3416</v>
      </c>
      <c r="E166" s="28" t="s">
        <v>30</v>
      </c>
      <c r="F166" s="22">
        <v>0</v>
      </c>
      <c r="G166" s="22">
        <v>0</v>
      </c>
      <c r="H166" s="21">
        <f t="shared" si="29"/>
        <v>0</v>
      </c>
      <c r="I166" s="21">
        <f t="shared" si="31"/>
        <v>0</v>
      </c>
      <c r="J166" s="21"/>
      <c r="K166" s="47"/>
      <c r="L166" s="22">
        <v>338</v>
      </c>
      <c r="M166" s="22">
        <v>1380</v>
      </c>
      <c r="N166" s="22">
        <v>0</v>
      </c>
      <c r="O166" s="23">
        <f t="shared" si="32"/>
        <v>1718</v>
      </c>
      <c r="P166" s="23"/>
      <c r="Q166" s="24">
        <f t="shared" si="27"/>
        <v>0</v>
      </c>
      <c r="R166" s="23">
        <f t="shared" si="33"/>
        <v>1718</v>
      </c>
      <c r="S166" s="25">
        <f t="shared" si="30"/>
        <v>1718</v>
      </c>
      <c r="T166" s="26" t="s">
        <v>60</v>
      </c>
      <c r="U166" s="17" t="s">
        <v>83</v>
      </c>
    </row>
    <row r="167" spans="1:21" ht="30" x14ac:dyDescent="0.25">
      <c r="A167" s="18">
        <v>121</v>
      </c>
      <c r="B167" s="19" t="s">
        <v>320</v>
      </c>
      <c r="C167" s="20" t="s">
        <v>321</v>
      </c>
      <c r="D167" s="20">
        <v>505</v>
      </c>
      <c r="E167" s="20" t="s">
        <v>30</v>
      </c>
      <c r="F167" s="21">
        <v>20</v>
      </c>
      <c r="G167" s="21">
        <v>0</v>
      </c>
      <c r="H167" s="21">
        <f t="shared" si="29"/>
        <v>20</v>
      </c>
      <c r="I167" s="21">
        <f t="shared" si="31"/>
        <v>2</v>
      </c>
      <c r="J167" s="21"/>
      <c r="K167" s="47"/>
      <c r="L167" s="21">
        <v>86</v>
      </c>
      <c r="M167" s="22">
        <v>399</v>
      </c>
      <c r="N167" s="21">
        <v>0</v>
      </c>
      <c r="O167" s="23">
        <f t="shared" si="32"/>
        <v>485</v>
      </c>
      <c r="P167" s="23"/>
      <c r="Q167" s="24">
        <f t="shared" si="27"/>
        <v>0</v>
      </c>
      <c r="R167" s="23">
        <f t="shared" si="33"/>
        <v>487</v>
      </c>
      <c r="S167" s="25">
        <f t="shared" si="30"/>
        <v>507</v>
      </c>
      <c r="T167" s="26" t="s">
        <v>26</v>
      </c>
      <c r="U167" s="17" t="s">
        <v>27</v>
      </c>
    </row>
    <row r="168" spans="1:21" ht="60" x14ac:dyDescent="0.25">
      <c r="A168" s="28">
        <v>122</v>
      </c>
      <c r="B168" s="19" t="s">
        <v>322</v>
      </c>
      <c r="C168" s="20" t="s">
        <v>323</v>
      </c>
      <c r="D168" s="20">
        <v>6377</v>
      </c>
      <c r="E168" s="20" t="s">
        <v>34</v>
      </c>
      <c r="F168" s="21">
        <v>1199</v>
      </c>
      <c r="G168" s="21">
        <v>0</v>
      </c>
      <c r="H168" s="21">
        <f t="shared" si="29"/>
        <v>1199</v>
      </c>
      <c r="I168" s="21">
        <f t="shared" si="31"/>
        <v>119.9</v>
      </c>
      <c r="J168" s="21"/>
      <c r="K168" s="47"/>
      <c r="L168" s="21">
        <v>350</v>
      </c>
      <c r="M168" s="22">
        <v>386</v>
      </c>
      <c r="N168" s="21">
        <v>0</v>
      </c>
      <c r="O168" s="23">
        <f t="shared" si="32"/>
        <v>736</v>
      </c>
      <c r="P168" s="23"/>
      <c r="Q168" s="24">
        <f t="shared" si="27"/>
        <v>0</v>
      </c>
      <c r="R168" s="23">
        <f t="shared" si="33"/>
        <v>855.9</v>
      </c>
      <c r="S168" s="25">
        <f t="shared" si="30"/>
        <v>2054.9</v>
      </c>
      <c r="T168" s="26" t="s">
        <v>26</v>
      </c>
      <c r="U168" s="17" t="s">
        <v>27</v>
      </c>
    </row>
    <row r="169" spans="1:21" ht="30" x14ac:dyDescent="0.25">
      <c r="A169" s="18">
        <v>123</v>
      </c>
      <c r="B169" s="29" t="s">
        <v>324</v>
      </c>
      <c r="C169" s="20" t="s">
        <v>325</v>
      </c>
      <c r="D169" s="20">
        <v>714</v>
      </c>
      <c r="E169" s="28" t="s">
        <v>34</v>
      </c>
      <c r="F169" s="22">
        <v>0</v>
      </c>
      <c r="G169" s="22">
        <v>168</v>
      </c>
      <c r="H169" s="21">
        <f t="shared" si="29"/>
        <v>168</v>
      </c>
      <c r="I169" s="21">
        <f t="shared" si="31"/>
        <v>16.8</v>
      </c>
      <c r="J169" s="21"/>
      <c r="K169" s="47"/>
      <c r="L169" s="22">
        <v>58</v>
      </c>
      <c r="M169" s="22">
        <v>259</v>
      </c>
      <c r="N169" s="22">
        <v>0</v>
      </c>
      <c r="O169" s="23">
        <f t="shared" si="32"/>
        <v>317</v>
      </c>
      <c r="P169" s="23"/>
      <c r="Q169" s="24">
        <f t="shared" si="27"/>
        <v>0</v>
      </c>
      <c r="R169" s="23">
        <f t="shared" si="33"/>
        <v>333.8</v>
      </c>
      <c r="S169" s="25">
        <f t="shared" si="30"/>
        <v>501.8</v>
      </c>
      <c r="T169" s="26" t="s">
        <v>60</v>
      </c>
      <c r="U169" s="17" t="s">
        <v>27</v>
      </c>
    </row>
    <row r="170" spans="1:21" ht="120" x14ac:dyDescent="0.25">
      <c r="A170" s="28">
        <v>124</v>
      </c>
      <c r="B170" s="29" t="s">
        <v>326</v>
      </c>
      <c r="C170" s="20" t="s">
        <v>327</v>
      </c>
      <c r="D170" s="20">
        <v>2627</v>
      </c>
      <c r="E170" s="28" t="s">
        <v>34</v>
      </c>
      <c r="F170" s="22">
        <v>1563</v>
      </c>
      <c r="G170" s="22">
        <v>0</v>
      </c>
      <c r="H170" s="21">
        <f t="shared" si="29"/>
        <v>1563</v>
      </c>
      <c r="I170" s="21">
        <f t="shared" si="31"/>
        <v>156.30000000000001</v>
      </c>
      <c r="J170" s="21"/>
      <c r="K170" s="47"/>
      <c r="L170" s="22">
        <v>287</v>
      </c>
      <c r="M170" s="22">
        <v>0</v>
      </c>
      <c r="N170" s="22">
        <v>93</v>
      </c>
      <c r="O170" s="23">
        <f t="shared" si="32"/>
        <v>380</v>
      </c>
      <c r="P170" s="23"/>
      <c r="Q170" s="24">
        <f t="shared" si="27"/>
        <v>0</v>
      </c>
      <c r="R170" s="23">
        <f t="shared" si="33"/>
        <v>536.29999999999995</v>
      </c>
      <c r="S170" s="25">
        <v>1943</v>
      </c>
      <c r="T170" s="26" t="s">
        <v>26</v>
      </c>
      <c r="U170" s="17" t="s">
        <v>27</v>
      </c>
    </row>
    <row r="171" spans="1:21" ht="30" x14ac:dyDescent="0.25">
      <c r="A171" s="18">
        <v>125</v>
      </c>
      <c r="B171" s="29" t="s">
        <v>328</v>
      </c>
      <c r="C171" s="20" t="s">
        <v>329</v>
      </c>
      <c r="D171" s="20">
        <v>4487</v>
      </c>
      <c r="E171" s="28" t="s">
        <v>30</v>
      </c>
      <c r="F171" s="22">
        <v>176</v>
      </c>
      <c r="G171" s="22">
        <v>0</v>
      </c>
      <c r="H171" s="21">
        <f t="shared" si="29"/>
        <v>176</v>
      </c>
      <c r="I171" s="21">
        <f t="shared" si="31"/>
        <v>17.600000000000001</v>
      </c>
      <c r="J171" s="21"/>
      <c r="K171" s="47"/>
      <c r="L171" s="22">
        <v>0</v>
      </c>
      <c r="M171" s="22">
        <v>2132</v>
      </c>
      <c r="N171" s="22">
        <v>161</v>
      </c>
      <c r="O171" s="23">
        <f t="shared" si="32"/>
        <v>2293</v>
      </c>
      <c r="P171" s="23"/>
      <c r="Q171" s="24">
        <f t="shared" si="27"/>
        <v>0</v>
      </c>
      <c r="R171" s="23">
        <f t="shared" si="33"/>
        <v>2310.6</v>
      </c>
      <c r="S171" s="25">
        <v>2469</v>
      </c>
      <c r="T171" s="26" t="s">
        <v>60</v>
      </c>
      <c r="U171" s="17" t="s">
        <v>83</v>
      </c>
    </row>
    <row r="172" spans="1:21" x14ac:dyDescent="0.25">
      <c r="A172" s="18">
        <v>126</v>
      </c>
      <c r="B172" s="29" t="s">
        <v>330</v>
      </c>
      <c r="C172" s="20" t="s">
        <v>331</v>
      </c>
      <c r="D172" s="20">
        <v>544</v>
      </c>
      <c r="E172" s="28" t="s">
        <v>30</v>
      </c>
      <c r="F172" s="22">
        <v>315</v>
      </c>
      <c r="G172" s="22">
        <v>0</v>
      </c>
      <c r="H172" s="21">
        <f t="shared" si="29"/>
        <v>315</v>
      </c>
      <c r="I172" s="21">
        <f t="shared" si="31"/>
        <v>31.5</v>
      </c>
      <c r="J172" s="21"/>
      <c r="K172" s="47"/>
      <c r="L172" s="22">
        <v>7</v>
      </c>
      <c r="M172" s="22">
        <v>0</v>
      </c>
      <c r="N172" s="22">
        <v>46</v>
      </c>
      <c r="O172" s="23">
        <f t="shared" si="32"/>
        <v>53</v>
      </c>
      <c r="P172" s="23"/>
      <c r="Q172" s="24">
        <f t="shared" si="27"/>
        <v>0</v>
      </c>
      <c r="R172" s="23">
        <f t="shared" si="33"/>
        <v>84.5</v>
      </c>
      <c r="S172" s="25">
        <v>368</v>
      </c>
      <c r="T172" s="26" t="s">
        <v>60</v>
      </c>
      <c r="U172" s="17" t="s">
        <v>27</v>
      </c>
    </row>
    <row r="173" spans="1:21" ht="45" x14ac:dyDescent="0.25">
      <c r="A173" s="18">
        <v>127</v>
      </c>
      <c r="B173" s="29" t="s">
        <v>332</v>
      </c>
      <c r="C173" s="20" t="s">
        <v>333</v>
      </c>
      <c r="D173" s="20">
        <v>1714</v>
      </c>
      <c r="E173" s="28" t="s">
        <v>30</v>
      </c>
      <c r="F173" s="22">
        <v>1547</v>
      </c>
      <c r="G173" s="22">
        <v>0</v>
      </c>
      <c r="H173" s="21">
        <f t="shared" si="29"/>
        <v>1547</v>
      </c>
      <c r="I173" s="21">
        <f t="shared" si="31"/>
        <v>154.70000000000002</v>
      </c>
      <c r="J173" s="21"/>
      <c r="K173" s="47"/>
      <c r="L173" s="22">
        <v>0</v>
      </c>
      <c r="M173" s="22">
        <v>0</v>
      </c>
      <c r="N173" s="22">
        <v>0</v>
      </c>
      <c r="O173" s="23">
        <f t="shared" si="32"/>
        <v>0</v>
      </c>
      <c r="P173" s="23"/>
      <c r="Q173" s="24">
        <f t="shared" si="27"/>
        <v>0</v>
      </c>
      <c r="R173" s="23">
        <f t="shared" si="33"/>
        <v>154.70000000000002</v>
      </c>
      <c r="S173" s="25">
        <v>1547</v>
      </c>
      <c r="T173" s="26" t="s">
        <v>60</v>
      </c>
      <c r="U173" s="17" t="s">
        <v>27</v>
      </c>
    </row>
    <row r="174" spans="1:21" ht="30" x14ac:dyDescent="0.25">
      <c r="A174" s="18">
        <v>128</v>
      </c>
      <c r="B174" s="29" t="s">
        <v>334</v>
      </c>
      <c r="C174" s="20" t="s">
        <v>335</v>
      </c>
      <c r="D174" s="20">
        <v>1457</v>
      </c>
      <c r="E174" s="28" t="s">
        <v>25</v>
      </c>
      <c r="F174" s="22">
        <v>1157</v>
      </c>
      <c r="G174" s="22">
        <v>0</v>
      </c>
      <c r="H174" s="21">
        <f t="shared" si="29"/>
        <v>1157</v>
      </c>
      <c r="I174" s="21">
        <f t="shared" si="31"/>
        <v>115.7</v>
      </c>
      <c r="J174" s="21"/>
      <c r="K174" s="47"/>
      <c r="L174" s="22">
        <v>166</v>
      </c>
      <c r="M174" s="22">
        <v>106</v>
      </c>
      <c r="N174" s="22">
        <v>0</v>
      </c>
      <c r="O174" s="23">
        <f t="shared" si="32"/>
        <v>272</v>
      </c>
      <c r="P174" s="23"/>
      <c r="Q174" s="24">
        <f t="shared" si="27"/>
        <v>0</v>
      </c>
      <c r="R174" s="23">
        <f t="shared" si="33"/>
        <v>387.7</v>
      </c>
      <c r="S174" s="25">
        <v>1429</v>
      </c>
      <c r="T174" s="26" t="s">
        <v>26</v>
      </c>
      <c r="U174" s="17" t="s">
        <v>27</v>
      </c>
    </row>
    <row r="175" spans="1:21" ht="30" x14ac:dyDescent="0.25">
      <c r="A175" s="18">
        <v>129</v>
      </c>
      <c r="B175" s="29" t="s">
        <v>336</v>
      </c>
      <c r="C175" s="20" t="s">
        <v>337</v>
      </c>
      <c r="D175" s="20">
        <v>1393</v>
      </c>
      <c r="E175" s="28" t="s">
        <v>25</v>
      </c>
      <c r="F175" s="22">
        <v>1174</v>
      </c>
      <c r="G175" s="22">
        <v>0</v>
      </c>
      <c r="H175" s="21">
        <f t="shared" si="29"/>
        <v>1174</v>
      </c>
      <c r="I175" s="21">
        <f t="shared" si="31"/>
        <v>117.4</v>
      </c>
      <c r="J175" s="21"/>
      <c r="K175" s="47"/>
      <c r="L175" s="22">
        <v>184</v>
      </c>
      <c r="M175" s="22">
        <v>0</v>
      </c>
      <c r="N175" s="22">
        <v>0</v>
      </c>
      <c r="O175" s="23">
        <f t="shared" si="32"/>
        <v>184</v>
      </c>
      <c r="P175" s="23"/>
      <c r="Q175" s="24">
        <f t="shared" si="27"/>
        <v>0</v>
      </c>
      <c r="R175" s="23">
        <f t="shared" si="33"/>
        <v>301.39999999999998</v>
      </c>
      <c r="S175" s="25">
        <v>1358</v>
      </c>
      <c r="T175" s="26" t="s">
        <v>26</v>
      </c>
      <c r="U175" s="17" t="s">
        <v>27</v>
      </c>
    </row>
    <row r="176" spans="1:21" ht="30" x14ac:dyDescent="0.25">
      <c r="A176" s="18">
        <v>130</v>
      </c>
      <c r="B176" s="19" t="s">
        <v>338</v>
      </c>
      <c r="C176" s="20" t="s">
        <v>339</v>
      </c>
      <c r="D176" s="20">
        <v>1905</v>
      </c>
      <c r="E176" s="20" t="s">
        <v>30</v>
      </c>
      <c r="F176" s="21">
        <v>1517</v>
      </c>
      <c r="G176" s="21">
        <v>0</v>
      </c>
      <c r="H176" s="21">
        <f t="shared" si="29"/>
        <v>1517</v>
      </c>
      <c r="I176" s="21">
        <f t="shared" si="31"/>
        <v>151.70000000000002</v>
      </c>
      <c r="J176" s="21"/>
      <c r="K176" s="47"/>
      <c r="L176" s="21">
        <v>215</v>
      </c>
      <c r="M176" s="22">
        <v>173</v>
      </c>
      <c r="N176" s="21">
        <v>0</v>
      </c>
      <c r="O176" s="23">
        <f t="shared" si="32"/>
        <v>388</v>
      </c>
      <c r="P176" s="23"/>
      <c r="Q176" s="24">
        <f t="shared" si="27"/>
        <v>0</v>
      </c>
      <c r="R176" s="23">
        <f t="shared" si="33"/>
        <v>539.70000000000005</v>
      </c>
      <c r="S176" s="25">
        <f>SUM(H176:N176)</f>
        <v>2056.6999999999998</v>
      </c>
      <c r="T176" s="26" t="s">
        <v>26</v>
      </c>
      <c r="U176" s="17" t="s">
        <v>27</v>
      </c>
    </row>
    <row r="177" spans="1:21" ht="30" x14ac:dyDescent="0.25">
      <c r="A177" s="18">
        <v>131</v>
      </c>
      <c r="B177" s="19" t="s">
        <v>340</v>
      </c>
      <c r="C177" s="20" t="s">
        <v>341</v>
      </c>
      <c r="D177" s="20">
        <v>2713</v>
      </c>
      <c r="E177" s="20" t="s">
        <v>25</v>
      </c>
      <c r="F177" s="21">
        <v>1804</v>
      </c>
      <c r="G177" s="21">
        <v>0</v>
      </c>
      <c r="H177" s="21">
        <f t="shared" si="29"/>
        <v>1804</v>
      </c>
      <c r="I177" s="21">
        <f t="shared" si="31"/>
        <v>180.4</v>
      </c>
      <c r="J177" s="21"/>
      <c r="K177" s="47"/>
      <c r="L177" s="21">
        <v>467</v>
      </c>
      <c r="M177" s="22">
        <v>442</v>
      </c>
      <c r="N177" s="21">
        <v>0</v>
      </c>
      <c r="O177" s="23">
        <f t="shared" si="32"/>
        <v>909</v>
      </c>
      <c r="P177" s="23"/>
      <c r="Q177" s="24">
        <f t="shared" si="27"/>
        <v>0</v>
      </c>
      <c r="R177" s="23">
        <f t="shared" si="33"/>
        <v>1089.4000000000001</v>
      </c>
      <c r="S177" s="25">
        <f>SUM(H177:N177)</f>
        <v>2893.4</v>
      </c>
      <c r="T177" s="26" t="s">
        <v>26</v>
      </c>
      <c r="U177" s="17" t="s">
        <v>27</v>
      </c>
    </row>
    <row r="178" spans="1:21" ht="30" x14ac:dyDescent="0.25">
      <c r="A178" s="63">
        <v>132</v>
      </c>
      <c r="B178" s="65" t="s">
        <v>342</v>
      </c>
      <c r="C178" s="20" t="s">
        <v>343</v>
      </c>
      <c r="D178" s="20">
        <v>1275</v>
      </c>
      <c r="E178" s="20" t="s">
        <v>34</v>
      </c>
      <c r="F178" s="21">
        <v>670</v>
      </c>
      <c r="G178" s="21">
        <v>0</v>
      </c>
      <c r="H178" s="21">
        <f t="shared" si="29"/>
        <v>670</v>
      </c>
      <c r="I178" s="21">
        <f t="shared" si="31"/>
        <v>67</v>
      </c>
      <c r="J178" s="21"/>
      <c r="K178" s="47"/>
      <c r="L178" s="21">
        <v>98</v>
      </c>
      <c r="M178" s="22">
        <v>507</v>
      </c>
      <c r="N178" s="21">
        <v>0</v>
      </c>
      <c r="O178" s="23">
        <f t="shared" si="32"/>
        <v>605</v>
      </c>
      <c r="P178" s="23"/>
      <c r="Q178" s="24">
        <f t="shared" si="27"/>
        <v>0</v>
      </c>
      <c r="R178" s="23">
        <f t="shared" si="33"/>
        <v>672</v>
      </c>
      <c r="S178" s="25">
        <f>SUM(H178:N178)</f>
        <v>1342</v>
      </c>
      <c r="T178" s="26" t="s">
        <v>26</v>
      </c>
      <c r="U178" s="17" t="s">
        <v>27</v>
      </c>
    </row>
    <row r="179" spans="1:21" ht="30" x14ac:dyDescent="0.25">
      <c r="A179" s="63"/>
      <c r="B179" s="65"/>
      <c r="C179" s="20" t="s">
        <v>344</v>
      </c>
      <c r="D179" s="20">
        <v>223</v>
      </c>
      <c r="E179" s="20" t="s">
        <v>34</v>
      </c>
      <c r="F179" s="21">
        <v>167</v>
      </c>
      <c r="G179" s="21">
        <v>0</v>
      </c>
      <c r="H179" s="21">
        <f t="shared" si="29"/>
        <v>167</v>
      </c>
      <c r="I179" s="21">
        <f t="shared" si="31"/>
        <v>16.7</v>
      </c>
      <c r="J179" s="21"/>
      <c r="K179" s="47"/>
      <c r="L179" s="21">
        <v>56</v>
      </c>
      <c r="M179" s="22">
        <v>0</v>
      </c>
      <c r="N179" s="21">
        <v>0</v>
      </c>
      <c r="O179" s="23">
        <f t="shared" si="32"/>
        <v>56</v>
      </c>
      <c r="P179" s="23"/>
      <c r="Q179" s="24">
        <f t="shared" si="27"/>
        <v>0</v>
      </c>
      <c r="R179" s="23">
        <f t="shared" si="33"/>
        <v>72.7</v>
      </c>
      <c r="S179" s="25">
        <v>223</v>
      </c>
      <c r="T179" s="26" t="s">
        <v>26</v>
      </c>
      <c r="U179" s="17" t="s">
        <v>27</v>
      </c>
    </row>
    <row r="180" spans="1:21" ht="30" x14ac:dyDescent="0.25">
      <c r="A180" s="63">
        <v>133</v>
      </c>
      <c r="B180" s="65" t="s">
        <v>345</v>
      </c>
      <c r="C180" s="20" t="s">
        <v>346</v>
      </c>
      <c r="D180" s="20">
        <v>276</v>
      </c>
      <c r="E180" s="20" t="s">
        <v>34</v>
      </c>
      <c r="F180" s="21">
        <v>276</v>
      </c>
      <c r="G180" s="21">
        <v>0</v>
      </c>
      <c r="H180" s="21">
        <f t="shared" si="29"/>
        <v>276</v>
      </c>
      <c r="I180" s="21">
        <f t="shared" si="31"/>
        <v>27.6</v>
      </c>
      <c r="J180" s="21"/>
      <c r="K180" s="47"/>
      <c r="L180" s="21">
        <v>0</v>
      </c>
      <c r="M180" s="22">
        <v>0</v>
      </c>
      <c r="N180" s="21">
        <v>0</v>
      </c>
      <c r="O180" s="23">
        <f t="shared" si="32"/>
        <v>0</v>
      </c>
      <c r="P180" s="23"/>
      <c r="Q180" s="24">
        <f t="shared" si="27"/>
        <v>0</v>
      </c>
      <c r="R180" s="23">
        <f t="shared" si="33"/>
        <v>27.6</v>
      </c>
      <c r="S180" s="25">
        <v>276</v>
      </c>
      <c r="T180" s="26" t="s">
        <v>26</v>
      </c>
      <c r="U180" s="17" t="s">
        <v>27</v>
      </c>
    </row>
    <row r="181" spans="1:21" ht="30" x14ac:dyDescent="0.25">
      <c r="A181" s="63"/>
      <c r="B181" s="65"/>
      <c r="C181" s="20" t="s">
        <v>347</v>
      </c>
      <c r="D181" s="20">
        <v>266</v>
      </c>
      <c r="E181" s="20" t="s">
        <v>34</v>
      </c>
      <c r="F181" s="21">
        <v>266</v>
      </c>
      <c r="G181" s="21">
        <v>0</v>
      </c>
      <c r="H181" s="21">
        <f t="shared" si="29"/>
        <v>266</v>
      </c>
      <c r="I181" s="21">
        <f t="shared" si="31"/>
        <v>26.6</v>
      </c>
      <c r="J181" s="21"/>
      <c r="K181" s="47"/>
      <c r="L181" s="21">
        <v>0</v>
      </c>
      <c r="M181" s="22">
        <v>0</v>
      </c>
      <c r="N181" s="21">
        <v>0</v>
      </c>
      <c r="O181" s="23">
        <f t="shared" si="32"/>
        <v>0</v>
      </c>
      <c r="P181" s="23"/>
      <c r="Q181" s="24">
        <f t="shared" si="27"/>
        <v>0</v>
      </c>
      <c r="R181" s="23">
        <f t="shared" si="33"/>
        <v>26.6</v>
      </c>
      <c r="S181" s="25">
        <v>266</v>
      </c>
      <c r="T181" s="26" t="s">
        <v>26</v>
      </c>
      <c r="U181" s="17" t="s">
        <v>27</v>
      </c>
    </row>
    <row r="182" spans="1:21" ht="30" x14ac:dyDescent="0.25">
      <c r="A182" s="63"/>
      <c r="B182" s="65"/>
      <c r="C182" s="20" t="s">
        <v>348</v>
      </c>
      <c r="D182" s="20">
        <v>205</v>
      </c>
      <c r="E182" s="20" t="s">
        <v>34</v>
      </c>
      <c r="F182" s="21">
        <v>47</v>
      </c>
      <c r="G182" s="21">
        <v>0</v>
      </c>
      <c r="H182" s="21">
        <f t="shared" si="29"/>
        <v>47</v>
      </c>
      <c r="I182" s="21">
        <f t="shared" si="31"/>
        <v>4.7</v>
      </c>
      <c r="J182" s="21"/>
      <c r="K182" s="47"/>
      <c r="L182" s="21">
        <v>18</v>
      </c>
      <c r="M182" s="22">
        <v>61</v>
      </c>
      <c r="N182" s="21">
        <v>69</v>
      </c>
      <c r="O182" s="23">
        <f t="shared" si="32"/>
        <v>148</v>
      </c>
      <c r="P182" s="23"/>
      <c r="Q182" s="24">
        <f t="shared" si="27"/>
        <v>0</v>
      </c>
      <c r="R182" s="23">
        <f t="shared" si="33"/>
        <v>152.69999999999999</v>
      </c>
      <c r="S182" s="25">
        <f t="shared" ref="S182:S196" si="34">SUM(H182:N182)</f>
        <v>199.7</v>
      </c>
      <c r="T182" s="26" t="s">
        <v>26</v>
      </c>
      <c r="U182" s="17" t="s">
        <v>27</v>
      </c>
    </row>
    <row r="183" spans="1:21" ht="30" x14ac:dyDescent="0.25">
      <c r="A183" s="63"/>
      <c r="B183" s="65"/>
      <c r="C183" s="20" t="s">
        <v>349</v>
      </c>
      <c r="D183" s="20">
        <v>1492</v>
      </c>
      <c r="E183" s="20" t="s">
        <v>34</v>
      </c>
      <c r="F183" s="21">
        <v>557</v>
      </c>
      <c r="G183" s="21">
        <v>0</v>
      </c>
      <c r="H183" s="21">
        <f t="shared" si="29"/>
        <v>557</v>
      </c>
      <c r="I183" s="21">
        <f t="shared" si="31"/>
        <v>55.7</v>
      </c>
      <c r="J183" s="21"/>
      <c r="K183" s="47"/>
      <c r="L183" s="21">
        <v>240</v>
      </c>
      <c r="M183" s="22">
        <v>695</v>
      </c>
      <c r="N183" s="21">
        <v>0</v>
      </c>
      <c r="O183" s="23">
        <f t="shared" si="32"/>
        <v>935</v>
      </c>
      <c r="P183" s="23"/>
      <c r="Q183" s="24">
        <f t="shared" si="27"/>
        <v>0</v>
      </c>
      <c r="R183" s="23">
        <f t="shared" si="33"/>
        <v>990.7</v>
      </c>
      <c r="S183" s="25">
        <f t="shared" si="34"/>
        <v>1547.7</v>
      </c>
      <c r="T183" s="26" t="s">
        <v>26</v>
      </c>
      <c r="U183" s="17" t="s">
        <v>27</v>
      </c>
    </row>
    <row r="184" spans="1:21" ht="30" x14ac:dyDescent="0.25">
      <c r="A184" s="63"/>
      <c r="B184" s="65"/>
      <c r="C184" s="20" t="s">
        <v>350</v>
      </c>
      <c r="D184" s="20">
        <v>328</v>
      </c>
      <c r="E184" s="20" t="s">
        <v>34</v>
      </c>
      <c r="F184" s="21">
        <v>296</v>
      </c>
      <c r="G184" s="21">
        <v>0</v>
      </c>
      <c r="H184" s="21">
        <f t="shared" si="29"/>
        <v>296</v>
      </c>
      <c r="I184" s="21">
        <f t="shared" si="31"/>
        <v>29.6</v>
      </c>
      <c r="J184" s="21"/>
      <c r="K184" s="47"/>
      <c r="L184" s="21">
        <v>32</v>
      </c>
      <c r="M184" s="22">
        <v>0</v>
      </c>
      <c r="N184" s="21">
        <v>0</v>
      </c>
      <c r="O184" s="23">
        <f t="shared" si="32"/>
        <v>32</v>
      </c>
      <c r="P184" s="23"/>
      <c r="Q184" s="24">
        <f t="shared" si="27"/>
        <v>0</v>
      </c>
      <c r="R184" s="23">
        <f t="shared" si="33"/>
        <v>61.6</v>
      </c>
      <c r="S184" s="25">
        <f t="shared" si="34"/>
        <v>357.6</v>
      </c>
      <c r="T184" s="26" t="s">
        <v>26</v>
      </c>
      <c r="U184" s="17" t="s">
        <v>27</v>
      </c>
    </row>
    <row r="185" spans="1:21" x14ac:dyDescent="0.25">
      <c r="A185" s="18">
        <v>134</v>
      </c>
      <c r="B185" s="29" t="s">
        <v>351</v>
      </c>
      <c r="C185" s="20" t="s">
        <v>352</v>
      </c>
      <c r="D185" s="20">
        <v>1404</v>
      </c>
      <c r="E185" s="28" t="s">
        <v>30</v>
      </c>
      <c r="F185" s="22">
        <v>703</v>
      </c>
      <c r="G185" s="22">
        <v>33</v>
      </c>
      <c r="H185" s="21">
        <f t="shared" si="29"/>
        <v>736</v>
      </c>
      <c r="I185" s="21">
        <f t="shared" si="31"/>
        <v>73.600000000000009</v>
      </c>
      <c r="J185" s="21"/>
      <c r="K185" s="47"/>
      <c r="L185" s="22">
        <v>332</v>
      </c>
      <c r="M185" s="22">
        <v>188</v>
      </c>
      <c r="N185" s="22">
        <v>0</v>
      </c>
      <c r="O185" s="23">
        <f t="shared" si="32"/>
        <v>520</v>
      </c>
      <c r="P185" s="23"/>
      <c r="Q185" s="24">
        <f t="shared" si="27"/>
        <v>0</v>
      </c>
      <c r="R185" s="23">
        <f t="shared" si="33"/>
        <v>593.6</v>
      </c>
      <c r="S185" s="25">
        <f t="shared" si="34"/>
        <v>1329.6</v>
      </c>
      <c r="T185" s="26" t="s">
        <v>60</v>
      </c>
      <c r="U185" s="17" t="s">
        <v>27</v>
      </c>
    </row>
    <row r="186" spans="1:21" x14ac:dyDescent="0.25">
      <c r="A186" s="18">
        <v>135</v>
      </c>
      <c r="B186" s="29" t="s">
        <v>353</v>
      </c>
      <c r="C186" s="20" t="s">
        <v>354</v>
      </c>
      <c r="D186" s="20">
        <v>1161</v>
      </c>
      <c r="E186" s="28" t="s">
        <v>30</v>
      </c>
      <c r="F186" s="22">
        <v>910</v>
      </c>
      <c r="G186" s="22">
        <v>7</v>
      </c>
      <c r="H186" s="21">
        <f t="shared" si="29"/>
        <v>917</v>
      </c>
      <c r="I186" s="21">
        <f t="shared" si="31"/>
        <v>91.7</v>
      </c>
      <c r="J186" s="21"/>
      <c r="K186" s="47"/>
      <c r="L186" s="22">
        <v>9</v>
      </c>
      <c r="M186" s="22">
        <v>42</v>
      </c>
      <c r="N186" s="22">
        <v>0</v>
      </c>
      <c r="O186" s="23">
        <f t="shared" si="32"/>
        <v>51</v>
      </c>
      <c r="P186" s="23"/>
      <c r="Q186" s="24">
        <f t="shared" si="27"/>
        <v>0</v>
      </c>
      <c r="R186" s="23">
        <f t="shared" si="33"/>
        <v>142.69999999999999</v>
      </c>
      <c r="S186" s="25">
        <f t="shared" si="34"/>
        <v>1059.7</v>
      </c>
      <c r="T186" s="26" t="s">
        <v>60</v>
      </c>
      <c r="U186" s="17" t="s">
        <v>27</v>
      </c>
    </row>
    <row r="187" spans="1:21" x14ac:dyDescent="0.25">
      <c r="A187" s="18">
        <v>136</v>
      </c>
      <c r="B187" s="29" t="s">
        <v>355</v>
      </c>
      <c r="C187" s="20" t="s">
        <v>356</v>
      </c>
      <c r="D187" s="20">
        <v>531</v>
      </c>
      <c r="E187" s="28" t="s">
        <v>30</v>
      </c>
      <c r="F187" s="22">
        <v>109</v>
      </c>
      <c r="G187" s="22">
        <v>0</v>
      </c>
      <c r="H187" s="21">
        <f t="shared" si="29"/>
        <v>109</v>
      </c>
      <c r="I187" s="21">
        <f t="shared" si="31"/>
        <v>10.9</v>
      </c>
      <c r="J187" s="21"/>
      <c r="K187" s="47"/>
      <c r="L187" s="22">
        <v>60</v>
      </c>
      <c r="M187" s="22">
        <v>14</v>
      </c>
      <c r="N187" s="22">
        <v>66</v>
      </c>
      <c r="O187" s="23">
        <f t="shared" si="32"/>
        <v>140</v>
      </c>
      <c r="P187" s="23"/>
      <c r="Q187" s="24">
        <f t="shared" si="27"/>
        <v>0</v>
      </c>
      <c r="R187" s="23">
        <f t="shared" si="33"/>
        <v>150.9</v>
      </c>
      <c r="S187" s="25">
        <f t="shared" si="34"/>
        <v>259.89999999999998</v>
      </c>
      <c r="T187" s="26" t="s">
        <v>60</v>
      </c>
      <c r="U187" s="17" t="s">
        <v>27</v>
      </c>
    </row>
    <row r="188" spans="1:21" x14ac:dyDescent="0.25">
      <c r="A188" s="18">
        <v>137</v>
      </c>
      <c r="B188" s="29" t="s">
        <v>357</v>
      </c>
      <c r="C188" s="20" t="s">
        <v>358</v>
      </c>
      <c r="D188" s="20">
        <v>341</v>
      </c>
      <c r="E188" s="28" t="s">
        <v>30</v>
      </c>
      <c r="F188" s="22">
        <v>0</v>
      </c>
      <c r="G188" s="22">
        <v>0</v>
      </c>
      <c r="H188" s="21">
        <f t="shared" si="29"/>
        <v>0</v>
      </c>
      <c r="I188" s="21">
        <f t="shared" si="31"/>
        <v>0</v>
      </c>
      <c r="J188" s="21"/>
      <c r="K188" s="47"/>
      <c r="L188" s="22">
        <v>13</v>
      </c>
      <c r="M188" s="22">
        <v>33</v>
      </c>
      <c r="N188" s="22">
        <v>39</v>
      </c>
      <c r="O188" s="23">
        <f t="shared" si="32"/>
        <v>85</v>
      </c>
      <c r="P188" s="23"/>
      <c r="Q188" s="24">
        <f t="shared" si="27"/>
        <v>0</v>
      </c>
      <c r="R188" s="23">
        <f t="shared" si="33"/>
        <v>85</v>
      </c>
      <c r="S188" s="25">
        <f t="shared" si="34"/>
        <v>85</v>
      </c>
      <c r="T188" s="26" t="s">
        <v>60</v>
      </c>
      <c r="U188" s="17" t="s">
        <v>27</v>
      </c>
    </row>
    <row r="189" spans="1:21" ht="30" x14ac:dyDescent="0.25">
      <c r="A189" s="18">
        <v>138</v>
      </c>
      <c r="B189" s="29" t="s">
        <v>359</v>
      </c>
      <c r="C189" s="20" t="s">
        <v>360</v>
      </c>
      <c r="D189" s="20">
        <v>666</v>
      </c>
      <c r="E189" s="28" t="s">
        <v>25</v>
      </c>
      <c r="F189" s="22">
        <v>329</v>
      </c>
      <c r="G189" s="22">
        <v>34</v>
      </c>
      <c r="H189" s="21">
        <f t="shared" ref="H189:H192" si="35">SUM(F189:G189)</f>
        <v>363</v>
      </c>
      <c r="I189" s="21">
        <f t="shared" si="31"/>
        <v>36.300000000000004</v>
      </c>
      <c r="J189" s="21"/>
      <c r="K189" s="47"/>
      <c r="L189" s="22">
        <v>0</v>
      </c>
      <c r="M189" s="22">
        <v>0</v>
      </c>
      <c r="N189" s="22">
        <v>100</v>
      </c>
      <c r="O189" s="23">
        <f t="shared" si="32"/>
        <v>100</v>
      </c>
      <c r="P189" s="23"/>
      <c r="Q189" s="24">
        <f t="shared" si="27"/>
        <v>0</v>
      </c>
      <c r="R189" s="23">
        <f t="shared" si="33"/>
        <v>136.30000000000001</v>
      </c>
      <c r="S189" s="25">
        <f t="shared" si="34"/>
        <v>499.3</v>
      </c>
      <c r="T189" s="26" t="s">
        <v>60</v>
      </c>
      <c r="U189" s="17" t="s">
        <v>361</v>
      </c>
    </row>
    <row r="190" spans="1:21" ht="30" x14ac:dyDescent="0.25">
      <c r="A190" s="18">
        <v>139</v>
      </c>
      <c r="B190" s="19" t="s">
        <v>362</v>
      </c>
      <c r="C190" s="20" t="s">
        <v>363</v>
      </c>
      <c r="D190" s="20">
        <v>3518</v>
      </c>
      <c r="E190" s="20" t="s">
        <v>25</v>
      </c>
      <c r="F190" s="21">
        <v>1724</v>
      </c>
      <c r="G190" s="21">
        <v>340</v>
      </c>
      <c r="H190" s="21">
        <f t="shared" si="35"/>
        <v>2064</v>
      </c>
      <c r="I190" s="21">
        <f t="shared" si="31"/>
        <v>206.4</v>
      </c>
      <c r="J190" s="21"/>
      <c r="K190" s="47"/>
      <c r="L190" s="21">
        <v>389</v>
      </c>
      <c r="M190" s="22">
        <v>1055</v>
      </c>
      <c r="N190" s="21">
        <v>0</v>
      </c>
      <c r="O190" s="23">
        <f t="shared" si="32"/>
        <v>1444</v>
      </c>
      <c r="P190" s="23"/>
      <c r="Q190" s="24">
        <f t="shared" si="27"/>
        <v>0</v>
      </c>
      <c r="R190" s="23">
        <f t="shared" si="33"/>
        <v>1650.4</v>
      </c>
      <c r="S190" s="25">
        <f t="shared" si="34"/>
        <v>3714.4</v>
      </c>
      <c r="T190" s="26" t="s">
        <v>26</v>
      </c>
      <c r="U190" s="17" t="s">
        <v>27</v>
      </c>
    </row>
    <row r="191" spans="1:21" ht="30" x14ac:dyDescent="0.25">
      <c r="A191" s="18">
        <v>140</v>
      </c>
      <c r="B191" s="29" t="s">
        <v>364</v>
      </c>
      <c r="C191" s="20" t="s">
        <v>365</v>
      </c>
      <c r="D191" s="20">
        <v>2292</v>
      </c>
      <c r="E191" s="28" t="s">
        <v>25</v>
      </c>
      <c r="F191" s="22">
        <v>1560</v>
      </c>
      <c r="G191" s="22">
        <v>46</v>
      </c>
      <c r="H191" s="21">
        <f t="shared" si="35"/>
        <v>1606</v>
      </c>
      <c r="I191" s="21">
        <f t="shared" si="31"/>
        <v>160.60000000000002</v>
      </c>
      <c r="J191" s="21"/>
      <c r="K191" s="47"/>
      <c r="L191" s="22">
        <v>21</v>
      </c>
      <c r="M191" s="22">
        <v>320</v>
      </c>
      <c r="N191" s="22">
        <v>0</v>
      </c>
      <c r="O191" s="23">
        <f t="shared" si="32"/>
        <v>341</v>
      </c>
      <c r="P191" s="23"/>
      <c r="Q191" s="24">
        <f t="shared" si="27"/>
        <v>0</v>
      </c>
      <c r="R191" s="23">
        <f t="shared" si="33"/>
        <v>501.6</v>
      </c>
      <c r="S191" s="25">
        <f t="shared" si="34"/>
        <v>2107.6</v>
      </c>
      <c r="T191" s="26" t="s">
        <v>60</v>
      </c>
      <c r="U191" s="17" t="s">
        <v>27</v>
      </c>
    </row>
    <row r="192" spans="1:21" x14ac:dyDescent="0.25">
      <c r="A192" s="18">
        <v>141</v>
      </c>
      <c r="B192" s="29" t="s">
        <v>366</v>
      </c>
      <c r="C192" s="20" t="s">
        <v>367</v>
      </c>
      <c r="D192" s="20">
        <v>1222</v>
      </c>
      <c r="E192" s="28" t="s">
        <v>30</v>
      </c>
      <c r="F192" s="22">
        <v>20</v>
      </c>
      <c r="G192" s="22">
        <v>855</v>
      </c>
      <c r="H192" s="21">
        <f t="shared" si="35"/>
        <v>875</v>
      </c>
      <c r="I192" s="21">
        <f t="shared" si="31"/>
        <v>87.5</v>
      </c>
      <c r="J192" s="21"/>
      <c r="K192" s="47"/>
      <c r="L192" s="22">
        <v>20</v>
      </c>
      <c r="M192" s="22">
        <v>210</v>
      </c>
      <c r="N192" s="22">
        <v>0</v>
      </c>
      <c r="O192" s="23">
        <f t="shared" si="32"/>
        <v>230</v>
      </c>
      <c r="P192" s="23"/>
      <c r="Q192" s="24">
        <f t="shared" si="27"/>
        <v>0</v>
      </c>
      <c r="R192" s="23">
        <f t="shared" si="33"/>
        <v>317.5</v>
      </c>
      <c r="S192" s="25">
        <f t="shared" si="34"/>
        <v>1192.5</v>
      </c>
      <c r="T192" s="26" t="s">
        <v>60</v>
      </c>
      <c r="U192" s="17" t="s">
        <v>27</v>
      </c>
    </row>
    <row r="193" spans="1:21" ht="30" x14ac:dyDescent="0.25">
      <c r="A193" s="18">
        <v>142</v>
      </c>
      <c r="B193" s="38" t="s">
        <v>368</v>
      </c>
      <c r="C193" s="36" t="s">
        <v>369</v>
      </c>
      <c r="D193" s="20">
        <v>737</v>
      </c>
      <c r="E193" s="28" t="s">
        <v>30</v>
      </c>
      <c r="F193" s="22"/>
      <c r="G193" s="22"/>
      <c r="H193" s="21">
        <v>606</v>
      </c>
      <c r="I193" s="21">
        <f t="shared" si="31"/>
        <v>60.6</v>
      </c>
      <c r="J193" s="21"/>
      <c r="K193" s="47"/>
      <c r="L193" s="22">
        <v>8</v>
      </c>
      <c r="M193" s="22">
        <v>0</v>
      </c>
      <c r="N193" s="22">
        <v>8</v>
      </c>
      <c r="O193" s="23">
        <f t="shared" si="32"/>
        <v>16</v>
      </c>
      <c r="P193" s="23"/>
      <c r="Q193" s="24">
        <f t="shared" si="27"/>
        <v>0</v>
      </c>
      <c r="R193" s="23">
        <f t="shared" si="33"/>
        <v>76.599999999999994</v>
      </c>
      <c r="S193" s="25">
        <f t="shared" si="34"/>
        <v>682.6</v>
      </c>
      <c r="T193" s="26"/>
      <c r="U193" s="17" t="s">
        <v>27</v>
      </c>
    </row>
    <row r="194" spans="1:21" ht="30" x14ac:dyDescent="0.25">
      <c r="A194" s="18"/>
      <c r="B194" s="38"/>
      <c r="C194" s="36" t="s">
        <v>370</v>
      </c>
      <c r="D194" s="20">
        <v>45</v>
      </c>
      <c r="E194" s="28"/>
      <c r="F194" s="22"/>
      <c r="G194" s="22"/>
      <c r="H194" s="21">
        <v>45</v>
      </c>
      <c r="I194" s="21">
        <f t="shared" si="31"/>
        <v>4.5</v>
      </c>
      <c r="J194" s="21"/>
      <c r="K194" s="47"/>
      <c r="L194" s="22"/>
      <c r="M194" s="22">
        <v>0</v>
      </c>
      <c r="N194" s="22">
        <v>12</v>
      </c>
      <c r="O194" s="23">
        <f t="shared" si="32"/>
        <v>12</v>
      </c>
      <c r="P194" s="23"/>
      <c r="Q194" s="24">
        <f t="shared" si="27"/>
        <v>0</v>
      </c>
      <c r="R194" s="23">
        <f t="shared" si="33"/>
        <v>16.5</v>
      </c>
      <c r="S194" s="21">
        <f t="shared" si="34"/>
        <v>61.5</v>
      </c>
      <c r="T194" s="26"/>
      <c r="U194" s="17" t="s">
        <v>27</v>
      </c>
    </row>
    <row r="195" spans="1:21" ht="30" x14ac:dyDescent="0.25">
      <c r="A195" s="18">
        <v>143</v>
      </c>
      <c r="B195" s="38" t="s">
        <v>371</v>
      </c>
      <c r="C195" s="36" t="s">
        <v>372</v>
      </c>
      <c r="D195" s="20">
        <v>125</v>
      </c>
      <c r="E195" s="28" t="s">
        <v>30</v>
      </c>
      <c r="F195" s="22"/>
      <c r="G195" s="22"/>
      <c r="H195" s="21">
        <v>53</v>
      </c>
      <c r="I195" s="21">
        <f t="shared" si="31"/>
        <v>5.3000000000000007</v>
      </c>
      <c r="J195" s="21"/>
      <c r="K195" s="47"/>
      <c r="L195" s="22">
        <v>28</v>
      </c>
      <c r="M195" s="22">
        <v>0</v>
      </c>
      <c r="N195" s="22">
        <v>5</v>
      </c>
      <c r="O195" s="23">
        <f t="shared" si="32"/>
        <v>33</v>
      </c>
      <c r="P195" s="23"/>
      <c r="Q195" s="24">
        <f t="shared" si="27"/>
        <v>0</v>
      </c>
      <c r="R195" s="23">
        <f t="shared" si="33"/>
        <v>38.299999999999997</v>
      </c>
      <c r="S195" s="25">
        <f t="shared" si="34"/>
        <v>91.3</v>
      </c>
      <c r="T195" s="26"/>
      <c r="U195" s="17" t="s">
        <v>27</v>
      </c>
    </row>
    <row r="196" spans="1:21" ht="30" x14ac:dyDescent="0.25">
      <c r="A196" s="18">
        <v>144</v>
      </c>
      <c r="B196" s="19" t="s">
        <v>373</v>
      </c>
      <c r="C196" s="20" t="s">
        <v>374</v>
      </c>
      <c r="D196" s="20">
        <v>447</v>
      </c>
      <c r="E196" s="20" t="s">
        <v>34</v>
      </c>
      <c r="F196" s="21">
        <v>250</v>
      </c>
      <c r="G196" s="50">
        <v>0</v>
      </c>
      <c r="H196" s="50">
        <f>SUM(F196:G196)</f>
        <v>250</v>
      </c>
      <c r="I196" s="50">
        <f t="shared" ref="I196" si="36">SUM(H196*0.1)</f>
        <v>25</v>
      </c>
      <c r="J196" s="50"/>
      <c r="K196" s="51"/>
      <c r="L196" s="50">
        <v>0</v>
      </c>
      <c r="M196" s="52">
        <v>100</v>
      </c>
      <c r="N196" s="50">
        <v>0</v>
      </c>
      <c r="O196" s="53">
        <f t="shared" ref="O196" si="37">SUM(L196+M196+N196)</f>
        <v>100</v>
      </c>
      <c r="P196" s="53"/>
      <c r="Q196" s="54">
        <f t="shared" si="27"/>
        <v>0</v>
      </c>
      <c r="R196" s="53">
        <f t="shared" si="33"/>
        <v>125</v>
      </c>
      <c r="S196" s="55">
        <f t="shared" si="34"/>
        <v>375</v>
      </c>
      <c r="T196" s="56" t="s">
        <v>60</v>
      </c>
      <c r="U196" s="17" t="s">
        <v>27</v>
      </c>
    </row>
    <row r="197" spans="1:21" x14ac:dyDescent="0.25">
      <c r="A197" s="18"/>
      <c r="B197" s="30"/>
      <c r="C197" s="31"/>
      <c r="D197" s="20"/>
      <c r="E197" s="39"/>
      <c r="F197" s="49"/>
      <c r="G197" s="57"/>
      <c r="H197" s="58">
        <f t="shared" ref="H197:S197" si="38">SUM(H4:H196)</f>
        <v>143715</v>
      </c>
      <c r="I197" s="59">
        <f t="shared" si="38"/>
        <v>14371.500000000009</v>
      </c>
      <c r="J197" s="59"/>
      <c r="K197" s="60">
        <f t="shared" si="38"/>
        <v>0</v>
      </c>
      <c r="L197" s="57">
        <f t="shared" si="38"/>
        <v>20662</v>
      </c>
      <c r="M197" s="61">
        <f t="shared" si="38"/>
        <v>51764</v>
      </c>
      <c r="N197" s="58">
        <f t="shared" si="38"/>
        <v>4688</v>
      </c>
      <c r="O197" s="59">
        <f t="shared" si="38"/>
        <v>77114</v>
      </c>
      <c r="P197" s="59"/>
      <c r="Q197" s="60">
        <f t="shared" si="38"/>
        <v>0</v>
      </c>
      <c r="R197" s="58">
        <f t="shared" si="38"/>
        <v>91485.499999999985</v>
      </c>
      <c r="S197" s="61">
        <f t="shared" si="38"/>
        <v>231119.30000000008</v>
      </c>
      <c r="T197" s="62"/>
    </row>
    <row r="200" spans="1:21" x14ac:dyDescent="0.25">
      <c r="K200" s="71" t="s">
        <v>383</v>
      </c>
      <c r="L200" s="71"/>
      <c r="M200" s="71"/>
      <c r="N200" s="71"/>
      <c r="O200" s="72">
        <f>SUM(K197+Q197)</f>
        <v>0</v>
      </c>
      <c r="P200" s="42"/>
    </row>
    <row r="201" spans="1:21" x14ac:dyDescent="0.25">
      <c r="I201" s="70"/>
      <c r="J201" s="70"/>
      <c r="K201" s="73" t="s">
        <v>381</v>
      </c>
      <c r="L201" s="62"/>
      <c r="M201" s="62"/>
      <c r="N201" s="62"/>
      <c r="O201" s="74"/>
    </row>
    <row r="202" spans="1:21" x14ac:dyDescent="0.25">
      <c r="K202" s="76" t="s">
        <v>382</v>
      </c>
      <c r="L202" s="77"/>
      <c r="M202" s="77"/>
      <c r="N202" s="78"/>
      <c r="O202" s="75">
        <f>SUM(O200+O201)</f>
        <v>0</v>
      </c>
    </row>
  </sheetData>
  <mergeCells count="57">
    <mergeCell ref="K202:N202"/>
    <mergeCell ref="A1:D1"/>
    <mergeCell ref="S1:U1"/>
    <mergeCell ref="A7:A10"/>
    <mergeCell ref="B7:B10"/>
    <mergeCell ref="A11:A12"/>
    <mergeCell ref="B11:B12"/>
    <mergeCell ref="A86:A89"/>
    <mergeCell ref="B86:B89"/>
    <mergeCell ref="A14:A19"/>
    <mergeCell ref="B14:B19"/>
    <mergeCell ref="A32:A33"/>
    <mergeCell ref="B32:B33"/>
    <mergeCell ref="A34:A35"/>
    <mergeCell ref="B34:B35"/>
    <mergeCell ref="B43:B44"/>
    <mergeCell ref="A65:A67"/>
    <mergeCell ref="B65:B67"/>
    <mergeCell ref="A68:A69"/>
    <mergeCell ref="B68:B69"/>
    <mergeCell ref="A96:A98"/>
    <mergeCell ref="B96:B98"/>
    <mergeCell ref="A101:A103"/>
    <mergeCell ref="B101:B103"/>
    <mergeCell ref="A105:A106"/>
    <mergeCell ref="B105:B106"/>
    <mergeCell ref="A115:A116"/>
    <mergeCell ref="B115:B116"/>
    <mergeCell ref="A118:A119"/>
    <mergeCell ref="B118:B119"/>
    <mergeCell ref="A121:A122"/>
    <mergeCell ref="B121:B122"/>
    <mergeCell ref="A126:A127"/>
    <mergeCell ref="B126:B127"/>
    <mergeCell ref="A128:A132"/>
    <mergeCell ref="B128:B132"/>
    <mergeCell ref="A134:A136"/>
    <mergeCell ref="B134:B136"/>
    <mergeCell ref="A137:A138"/>
    <mergeCell ref="B137:B138"/>
    <mergeCell ref="A139:A140"/>
    <mergeCell ref="B139:B140"/>
    <mergeCell ref="A149:A150"/>
    <mergeCell ref="B149:B150"/>
    <mergeCell ref="A151:A152"/>
    <mergeCell ref="B151:B152"/>
    <mergeCell ref="A155:A156"/>
    <mergeCell ref="B155:B156"/>
    <mergeCell ref="A157:A159"/>
    <mergeCell ref="B157:B159"/>
    <mergeCell ref="K200:N200"/>
    <mergeCell ref="A164:A165"/>
    <mergeCell ref="B164:B165"/>
    <mergeCell ref="A178:A179"/>
    <mergeCell ref="B178:B179"/>
    <mergeCell ref="A180:A184"/>
    <mergeCell ref="B180:B184"/>
  </mergeCells>
  <pageMargins left="0.25" right="0.25" top="0.75" bottom="0.75" header="0.30000000000000004" footer="0.30000000000000004"/>
  <pageSetup paperSize="0" scale="66" fitToWidth="0" fitToHeight="0" orientation="landscape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6A405-1588-44C5-A13E-AC141108A812}">
  <dimension ref="N14:P16"/>
  <sheetViews>
    <sheetView workbookViewId="0"/>
  </sheetViews>
  <sheetFormatPr defaultRowHeight="14.25" x14ac:dyDescent="0.2"/>
  <cols>
    <col min="1" max="1" width="9" customWidth="1"/>
  </cols>
  <sheetData>
    <row r="14" spans="14:16" ht="31.5" x14ac:dyDescent="0.2">
      <c r="N14" s="43" t="s">
        <v>368</v>
      </c>
      <c r="O14" s="44" t="s">
        <v>369</v>
      </c>
      <c r="P14" s="45">
        <v>737</v>
      </c>
    </row>
    <row r="15" spans="14:16" ht="31.5" x14ac:dyDescent="0.2">
      <c r="N15" s="43"/>
      <c r="O15" s="44" t="s">
        <v>370</v>
      </c>
      <c r="P15" s="45">
        <v>45</v>
      </c>
    </row>
    <row r="16" spans="14:16" ht="31.5" x14ac:dyDescent="0.2">
      <c r="N16" s="43" t="s">
        <v>371</v>
      </c>
      <c r="O16" s="44" t="s">
        <v>372</v>
      </c>
      <c r="P16" s="45">
        <v>125</v>
      </c>
    </row>
  </sheetData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Ciarka</dc:creator>
  <cp:lastModifiedBy>014 AZK</cp:lastModifiedBy>
  <cp:lastPrinted>2025-10-16T06:27:34Z</cp:lastPrinted>
  <dcterms:created xsi:type="dcterms:W3CDTF">2024-09-17T12:37:08Z</dcterms:created>
  <dcterms:modified xsi:type="dcterms:W3CDTF">2025-12-15T10:12:06Z</dcterms:modified>
</cp:coreProperties>
</file>